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HỖ TRỢ DO COVID-19\Moi\HO SO\DANH SÁCH DỰ KIẾN\"/>
    </mc:Choice>
  </mc:AlternateContent>
  <bookViews>
    <workbookView xWindow="0" yWindow="0" windowWidth="28800" windowHeight="13905" tabRatio="895"/>
  </bookViews>
  <sheets>
    <sheet name="CQ ĐẶC THÙ" sheetId="21" r:id="rId1"/>
  </sheets>
  <externalReferences>
    <externalReference r:id="rId2"/>
  </externalReferences>
  <definedNames>
    <definedName name="_xlnm._FilterDatabase" localSheetId="0" hidden="1">'CQ ĐẶC THÙ'!$A$2:$L$32</definedName>
    <definedName name="_xlnm.Print_Titles" localSheetId="0">'CQ ĐẶC THÙ'!$2:$4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1" l="1"/>
  <c r="H32" i="21"/>
  <c r="L32" i="21"/>
  <c r="N32" i="21"/>
  <c r="M32" i="21"/>
  <c r="G32" i="21"/>
  <c r="J31" i="21"/>
  <c r="H31" i="21"/>
  <c r="L31" i="21"/>
  <c r="N31" i="21"/>
  <c r="M31" i="21"/>
  <c r="G31" i="21"/>
  <c r="J30" i="21"/>
  <c r="H30" i="21"/>
  <c r="L30" i="21"/>
  <c r="N30" i="21"/>
  <c r="M30" i="21"/>
  <c r="G30" i="21"/>
  <c r="J29" i="21"/>
  <c r="H29" i="21"/>
  <c r="L29" i="21"/>
  <c r="N29" i="21"/>
  <c r="M29" i="21"/>
  <c r="G29" i="21"/>
  <c r="J28" i="21"/>
  <c r="H28" i="21"/>
  <c r="L28" i="21"/>
  <c r="N28" i="21"/>
  <c r="M28" i="21"/>
  <c r="G28" i="21"/>
  <c r="J27" i="21"/>
  <c r="H27" i="21"/>
  <c r="L27" i="21"/>
  <c r="N27" i="21"/>
  <c r="M27" i="21"/>
  <c r="G27" i="21"/>
  <c r="J26" i="21"/>
  <c r="H26" i="21"/>
  <c r="L26" i="21"/>
  <c r="N26" i="21"/>
  <c r="M26" i="21"/>
  <c r="G26" i="21"/>
  <c r="J25" i="21"/>
  <c r="H25" i="21"/>
  <c r="L25" i="21"/>
  <c r="N25" i="21"/>
  <c r="M25" i="21"/>
  <c r="G25" i="21"/>
  <c r="J24" i="21"/>
  <c r="H24" i="21"/>
  <c r="L24" i="21"/>
  <c r="N24" i="21"/>
  <c r="M24" i="21"/>
  <c r="G24" i="21"/>
  <c r="J23" i="21"/>
  <c r="H23" i="21"/>
  <c r="L23" i="21"/>
  <c r="N23" i="21"/>
  <c r="M23" i="21"/>
  <c r="G23" i="21"/>
  <c r="J22" i="21"/>
  <c r="H22" i="21"/>
  <c r="L22" i="21"/>
  <c r="N22" i="21"/>
  <c r="M22" i="21"/>
  <c r="G22" i="21"/>
  <c r="J21" i="21"/>
  <c r="H21" i="21"/>
  <c r="L21" i="21"/>
  <c r="N21" i="21"/>
  <c r="M21" i="21"/>
  <c r="G21" i="21"/>
  <c r="J20" i="21"/>
  <c r="H20" i="21"/>
  <c r="L20" i="21"/>
  <c r="N20" i="21"/>
  <c r="M20" i="21"/>
  <c r="G20" i="21"/>
  <c r="J19" i="21"/>
  <c r="H19" i="21"/>
  <c r="L19" i="21"/>
  <c r="N19" i="21"/>
  <c r="M19" i="21"/>
  <c r="J18" i="21"/>
  <c r="H18" i="21"/>
  <c r="L18" i="21"/>
  <c r="N18" i="21"/>
  <c r="M18" i="21"/>
  <c r="G18" i="21"/>
  <c r="J17" i="21"/>
  <c r="H17" i="21"/>
  <c r="L17" i="21"/>
  <c r="N17" i="21"/>
  <c r="M17" i="21"/>
  <c r="G17" i="21"/>
  <c r="J16" i="21"/>
  <c r="H16" i="21"/>
  <c r="L16" i="21"/>
  <c r="N16" i="21"/>
  <c r="M16" i="21"/>
  <c r="G16" i="21"/>
  <c r="J15" i="21"/>
  <c r="H15" i="21"/>
  <c r="L15" i="21"/>
  <c r="N15" i="21"/>
  <c r="M15" i="21"/>
  <c r="G15" i="21"/>
  <c r="J14" i="21"/>
  <c r="H14" i="21"/>
  <c r="L14" i="21"/>
  <c r="N14" i="21"/>
  <c r="M14" i="21"/>
  <c r="G14" i="21"/>
  <c r="J13" i="21"/>
  <c r="H13" i="21"/>
  <c r="L13" i="21"/>
  <c r="N13" i="21"/>
  <c r="M13" i="21"/>
  <c r="G13" i="21"/>
  <c r="J12" i="21"/>
  <c r="H12" i="21"/>
  <c r="L12" i="21"/>
  <c r="N12" i="21"/>
  <c r="M12" i="21"/>
  <c r="G12" i="21"/>
  <c r="J11" i="21"/>
  <c r="H11" i="21"/>
  <c r="L11" i="21"/>
  <c r="N11" i="21"/>
  <c r="M11" i="21"/>
  <c r="G11" i="21"/>
  <c r="J10" i="21"/>
  <c r="H10" i="21"/>
  <c r="L10" i="21"/>
  <c r="N10" i="21"/>
  <c r="M10" i="21"/>
  <c r="H9" i="21"/>
  <c r="L9" i="21"/>
  <c r="N9" i="21"/>
  <c r="M9" i="21"/>
  <c r="H8" i="21"/>
  <c r="L8" i="21"/>
  <c r="N8" i="21"/>
  <c r="M8" i="21"/>
  <c r="G8" i="21"/>
  <c r="H7" i="21"/>
  <c r="L7" i="21"/>
  <c r="N7" i="21"/>
  <c r="M7" i="21"/>
  <c r="H6" i="21"/>
  <c r="L6" i="21"/>
  <c r="N6" i="21"/>
  <c r="M6" i="21"/>
  <c r="G6" i="21"/>
  <c r="H5" i="21"/>
  <c r="L5" i="21"/>
  <c r="N5" i="21"/>
  <c r="M5" i="21"/>
  <c r="G5" i="21"/>
</calcChain>
</file>

<file path=xl/sharedStrings.xml><?xml version="1.0" encoding="utf-8"?>
<sst xmlns="http://schemas.openxmlformats.org/spreadsheetml/2006/main" count="139" uniqueCount="91">
  <si>
    <t>Họ và tên</t>
  </si>
  <si>
    <t>Lớp</t>
  </si>
  <si>
    <t>Khoa/Viện</t>
  </si>
  <si>
    <t>Khoa học quản lý</t>
  </si>
  <si>
    <t>Lê Thị Thảo Nhi</t>
  </si>
  <si>
    <t>Phạm Thanh Ngân</t>
  </si>
  <si>
    <t>BBAE-i1</t>
  </si>
  <si>
    <t>Viện Đào tạo quốc tế</t>
  </si>
  <si>
    <t>Ngô Thùy Dương</t>
  </si>
  <si>
    <t>BBAEi1</t>
  </si>
  <si>
    <t>Trần Thị Ngọc Phượng</t>
  </si>
  <si>
    <t>Vũ Tiến Hưng</t>
  </si>
  <si>
    <t>Nguyễn Ngọc Diệp</t>
  </si>
  <si>
    <t>Nguyễn Thị Huyền Trang</t>
  </si>
  <si>
    <t>Kế toán tiên tiến 59A</t>
  </si>
  <si>
    <t>Nguyễn Thị Hương Giang</t>
  </si>
  <si>
    <t>Võ Bích Ngọc</t>
  </si>
  <si>
    <t>Kế toán tiên tiến K61</t>
  </si>
  <si>
    <t>Hộ nghèo DTK</t>
  </si>
  <si>
    <t>Nguyễn Thị Trang Nhung</t>
  </si>
  <si>
    <t>Công nghệ tài chính 61</t>
  </si>
  <si>
    <t>Nguyễn Thị Hạnh</t>
  </si>
  <si>
    <t xml:space="preserve">Pohe Quản trị lữ hành 60 </t>
  </si>
  <si>
    <t>Ngân hàng CLC 58</t>
  </si>
  <si>
    <t>Stt</t>
  </si>
  <si>
    <t>MSV</t>
  </si>
  <si>
    <t>Đối tượng</t>
  </si>
  <si>
    <t>CFAB 3</t>
  </si>
  <si>
    <t>Vũ Hồng Hạnh</t>
  </si>
  <si>
    <t>QT marketing CLC 61B</t>
  </si>
  <si>
    <t>Ngân hàng CLC</t>
  </si>
  <si>
    <t>Tài chính tiên tiến 58C</t>
  </si>
  <si>
    <t>Lê Hoàng Sơn</t>
  </si>
  <si>
    <t>Kiểm toán A CLC</t>
  </si>
  <si>
    <t>Khởi nghiệp và PTKD</t>
  </si>
  <si>
    <t>Lê Anh Đức</t>
  </si>
  <si>
    <t>QT Marketing 60B CLC</t>
  </si>
  <si>
    <t>Đặng Hiền Đức</t>
  </si>
  <si>
    <t>Kinh tế quốc tế CLC</t>
  </si>
  <si>
    <t>Vũ Bích Ngọc</t>
  </si>
  <si>
    <t>KDQT chất lượng cao</t>
  </si>
  <si>
    <t>Ninh Viết Thắng</t>
  </si>
  <si>
    <t>CFAB</t>
  </si>
  <si>
    <t>Nguyễn Thùy Dung</t>
  </si>
  <si>
    <t>Pohe TT Marketing</t>
  </si>
  <si>
    <t>Nguyễn Thanh Bình</t>
  </si>
  <si>
    <t>QLC&amp;CS61</t>
  </si>
  <si>
    <t>E-BDB 61</t>
  </si>
  <si>
    <t>Phân tích kinh doanh</t>
  </si>
  <si>
    <t>Nguyễn Thị Kim Anh</t>
  </si>
  <si>
    <t>Đầu Tư CLC</t>
  </si>
  <si>
    <t>Lưu Công Minh</t>
  </si>
  <si>
    <t>TCDN-CLC 61</t>
  </si>
  <si>
    <t>Lê Thị Huyền Trang</t>
  </si>
  <si>
    <t>EBBA 9B</t>
  </si>
  <si>
    <t>Viện QTKD</t>
  </si>
  <si>
    <t>TNLĐ BNN</t>
  </si>
  <si>
    <t>Khoa QTKD</t>
  </si>
  <si>
    <t>NH-TC</t>
  </si>
  <si>
    <t>Lê Đình Tú</t>
  </si>
  <si>
    <t>Esom 61</t>
  </si>
  <si>
    <t>Nguyễn Tuấn Vinh</t>
  </si>
  <si>
    <t>ICAEW-CFAB 3</t>
  </si>
  <si>
    <t>DTTS ĐBKK</t>
  </si>
  <si>
    <t>Nguyễn Thị Diệu Linh</t>
  </si>
  <si>
    <t>KTĐT CLC 60</t>
  </si>
  <si>
    <t>Lương Khánh Huyền</t>
  </si>
  <si>
    <t>EBBA11.3</t>
  </si>
  <si>
    <t>A</t>
  </si>
  <si>
    <t>C</t>
  </si>
  <si>
    <t>D</t>
  </si>
  <si>
    <t>F</t>
  </si>
  <si>
    <t xml:space="preserve"> Kế toán - Kiểm toán</t>
  </si>
  <si>
    <t>Viện ĐTTT,CLC&amp;POHE</t>
  </si>
  <si>
    <t xml:space="preserve">Sinh viên có Bố/Mẹ trực tiếp tham gia tuyến đầu 
</t>
  </si>
  <si>
    <t>SV có bố và mẹ đồng thời bị mất việc</t>
  </si>
  <si>
    <t>B</t>
  </si>
  <si>
    <t>E</t>
  </si>
  <si>
    <t>Tổng mức hỗ trợ</t>
  </si>
  <si>
    <t>Số tiền</t>
  </si>
  <si>
    <t xml:space="preserve">Mức hỗ trợ do ảnh hưởng của Covid 19
</t>
  </si>
  <si>
    <t>Tỷ lệ
(%)</t>
  </si>
  <si>
    <t xml:space="preserve">Mức học phí 
HK II năm học 2019-2020 các chương trình đặc thù </t>
  </si>
  <si>
    <t>Tỷ lệ 
(%)</t>
  </si>
  <si>
    <t>6=(2)*(5)</t>
  </si>
  <si>
    <t>8= (3)+(5)</t>
  </si>
  <si>
    <t>9=(4)+(6)</t>
  </si>
  <si>
    <t>Trần Quốc Thắng</t>
  </si>
  <si>
    <t>Mức học phí học kỳ II năm học 
2019-2020 các ngành/chuyên ngành tương đương hệ chính quy đại trà</t>
  </si>
  <si>
    <t>Số tiền đã được MGHP 
HK II năm học 
2019-2020</t>
  </si>
  <si>
    <t xml:space="preserve">DANH SÁCH  SINH VIÊN ĐƯỢC HỖ TRỢ TÀI CHÍNH DO ẢNH HƯỞNG CỦA DỊCH COVID-19 (DỰ KIẾN)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</si>
</sst>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_(* #,##0_);_(* \(#,##0\);_(* &quot;-&quot;??_);_(@_)"/>
    <numFmt numFmtId="166" formatCode="_-* #,##0.0\ _₫_-;\-* #,##0.0\ _₫_-;_-* &quot;-&quot;??\ _₫_-;_-@_-"/>
  </numFmts>
  <fonts count="8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2.5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NG%20CONG%20TAC%20CHINH%20TRI.30.11/PHONG%20CONG%20TAC%20CHINH%20TRI.30.11/H&#7894;%20TR&#7906;%20DO%20COVID-19/Moi/HO%20SO/G&#7916;I%20TRANG%20_%200609.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ửi Trang"/>
    </sheetNames>
    <sheetDataSet>
      <sheetData sheetId="0">
        <row r="2">
          <cell r="B2">
            <v>11160081</v>
          </cell>
          <cell r="C2" t="str">
            <v>Đào Nguyệt Thanh</v>
          </cell>
          <cell r="D2" t="str">
            <v>QTKDTM B</v>
          </cell>
          <cell r="E2">
            <v>58</v>
          </cell>
          <cell r="F2" t="str">
            <v>TM&amp;KTQT</v>
          </cell>
          <cell r="G2">
            <v>0</v>
          </cell>
          <cell r="H2">
            <v>0</v>
          </cell>
        </row>
        <row r="3">
          <cell r="B3">
            <v>11160596</v>
          </cell>
          <cell r="C3" t="str">
            <v>Đậu Thị Cẩm Bình</v>
          </cell>
          <cell r="D3" t="str">
            <v>KTĐT C</v>
          </cell>
          <cell r="E3">
            <v>58</v>
          </cell>
          <cell r="F3" t="str">
            <v>Đầu tư</v>
          </cell>
          <cell r="G3">
            <v>0</v>
          </cell>
          <cell r="H3">
            <v>0</v>
          </cell>
        </row>
        <row r="4">
          <cell r="B4">
            <v>11163855</v>
          </cell>
          <cell r="C4" t="str">
            <v>Vương Thị Nhàn</v>
          </cell>
          <cell r="D4" t="str">
            <v>Luật KDQT 58</v>
          </cell>
          <cell r="E4">
            <v>58</v>
          </cell>
          <cell r="F4" t="str">
            <v>Luật</v>
          </cell>
          <cell r="G4">
            <v>2</v>
          </cell>
          <cell r="H4">
            <v>830000</v>
          </cell>
        </row>
        <row r="5">
          <cell r="B5">
            <v>11165671</v>
          </cell>
          <cell r="C5" t="str">
            <v>Nguyễn Thị Cẩm Tú</v>
          </cell>
          <cell r="D5" t="str">
            <v>QTDN A</v>
          </cell>
          <cell r="E5">
            <v>58</v>
          </cell>
          <cell r="F5" t="str">
            <v>Khoa Quản trị KD</v>
          </cell>
          <cell r="G5">
            <v>2</v>
          </cell>
          <cell r="H5">
            <v>1010000</v>
          </cell>
        </row>
        <row r="6">
          <cell r="B6">
            <v>11162835</v>
          </cell>
          <cell r="C6" t="str">
            <v>Hoàng Mạnh Linh</v>
          </cell>
          <cell r="D6" t="str">
            <v>Luật KDQT 58</v>
          </cell>
          <cell r="E6">
            <v>58</v>
          </cell>
          <cell r="F6" t="str">
            <v>Luật</v>
          </cell>
          <cell r="G6">
            <v>6</v>
          </cell>
          <cell r="H6">
            <v>2490000</v>
          </cell>
        </row>
        <row r="7">
          <cell r="B7">
            <v>11160727</v>
          </cell>
          <cell r="C7" t="str">
            <v>Phùng Thị Chung</v>
          </cell>
          <cell r="D7" t="str">
            <v>QTKDTM 58A</v>
          </cell>
          <cell r="E7">
            <v>58</v>
          </cell>
          <cell r="F7" t="str">
            <v>TM&amp;KTQT</v>
          </cell>
          <cell r="G7">
            <v>6</v>
          </cell>
          <cell r="H7">
            <v>3030000</v>
          </cell>
        </row>
        <row r="8">
          <cell r="B8">
            <v>11161868</v>
          </cell>
          <cell r="C8" t="str">
            <v>Cao Thị Mai Hoa</v>
          </cell>
          <cell r="D8" t="str">
            <v>QTKD tổng hợp B</v>
          </cell>
          <cell r="E8">
            <v>58</v>
          </cell>
          <cell r="F8" t="str">
            <v>Khoa Quản trị KD</v>
          </cell>
          <cell r="G8">
            <v>6</v>
          </cell>
          <cell r="H8">
            <v>3030000</v>
          </cell>
        </row>
        <row r="9">
          <cell r="B9">
            <v>11162096</v>
          </cell>
          <cell r="C9" t="str">
            <v>Ngô Thị Hương Huệ</v>
          </cell>
          <cell r="D9" t="str">
            <v>Thống Kê Kinh Doanh</v>
          </cell>
          <cell r="E9">
            <v>58</v>
          </cell>
          <cell r="F9" t="str">
            <v>Thống kê</v>
          </cell>
          <cell r="G9">
            <v>10</v>
          </cell>
          <cell r="H9">
            <v>4150000</v>
          </cell>
        </row>
        <row r="10">
          <cell r="B10">
            <v>11163223</v>
          </cell>
          <cell r="C10" t="str">
            <v>Dương Thị Bích Ly</v>
          </cell>
          <cell r="D10" t="str">
            <v>KTĐBS&amp;ĐC 58</v>
          </cell>
          <cell r="E10">
            <v>58</v>
          </cell>
          <cell r="F10" t="str">
            <v>BĐS&amp;KTTN</v>
          </cell>
          <cell r="G10">
            <v>10</v>
          </cell>
          <cell r="H10">
            <v>4150000</v>
          </cell>
        </row>
        <row r="11">
          <cell r="B11">
            <v>11163490</v>
          </cell>
          <cell r="C11" t="str">
            <v>Tải Thị Hà My</v>
          </cell>
          <cell r="D11" t="str">
            <v>KTNN&amp;PTNT 58</v>
          </cell>
          <cell r="E11">
            <v>58</v>
          </cell>
          <cell r="F11" t="str">
            <v>BĐSKT&amp;TN</v>
          </cell>
          <cell r="G11">
            <v>10</v>
          </cell>
          <cell r="H11">
            <v>4150000</v>
          </cell>
        </row>
        <row r="12">
          <cell r="B12">
            <v>11165269</v>
          </cell>
          <cell r="C12" t="str">
            <v>Nông Thị Xuân Trà</v>
          </cell>
          <cell r="D12" t="str">
            <v>Luật KD 58</v>
          </cell>
          <cell r="E12">
            <v>58</v>
          </cell>
          <cell r="F12" t="str">
            <v>Luật</v>
          </cell>
          <cell r="G12">
            <v>10</v>
          </cell>
          <cell r="H12">
            <v>4150000</v>
          </cell>
        </row>
        <row r="13">
          <cell r="B13">
            <v>11166233</v>
          </cell>
          <cell r="C13" t="str">
            <v>Nguyễn Thị Thanh Huệ</v>
          </cell>
          <cell r="D13" t="str">
            <v>Luật KD 58</v>
          </cell>
          <cell r="E13">
            <v>58</v>
          </cell>
          <cell r="F13" t="str">
            <v>Luật</v>
          </cell>
          <cell r="G13">
            <v>10</v>
          </cell>
          <cell r="H13">
            <v>4150000</v>
          </cell>
        </row>
        <row r="14">
          <cell r="B14">
            <v>11163756</v>
          </cell>
          <cell r="C14" t="str">
            <v>Nguyễn Thị Khánh Ngọc</v>
          </cell>
          <cell r="D14" t="str">
            <v>KTNN</v>
          </cell>
          <cell r="E14">
            <v>58</v>
          </cell>
          <cell r="F14" t="str">
            <v>BĐS &amp; KTTN</v>
          </cell>
          <cell r="G14">
            <v>11</v>
          </cell>
          <cell r="H14">
            <v>4565000</v>
          </cell>
        </row>
        <row r="15">
          <cell r="B15">
            <v>11185599</v>
          </cell>
          <cell r="C15" t="str">
            <v>Nguyễn Khánh Vinh</v>
          </cell>
          <cell r="D15" t="str">
            <v>Công nghệ TT 60B</v>
          </cell>
          <cell r="E15">
            <v>60</v>
          </cell>
          <cell r="F15" t="str">
            <v>CNTT&amp;KTS</v>
          </cell>
          <cell r="G15">
            <v>12</v>
          </cell>
          <cell r="H15">
            <v>4980000</v>
          </cell>
        </row>
        <row r="16">
          <cell r="B16">
            <v>11160175</v>
          </cell>
          <cell r="C16" t="str">
            <v>Lê Thị Mai Anh</v>
          </cell>
          <cell r="D16" t="str">
            <v>TATM58B</v>
          </cell>
          <cell r="E16">
            <v>58</v>
          </cell>
          <cell r="F16" t="str">
            <v>Ngoại ngữ kinh tế</v>
          </cell>
          <cell r="G16">
            <v>10</v>
          </cell>
          <cell r="H16">
            <v>5050000</v>
          </cell>
        </row>
        <row r="17">
          <cell r="B17">
            <v>11160517</v>
          </cell>
          <cell r="C17" t="str">
            <v>Nguyễn Thị Ngọc Ánh</v>
          </cell>
          <cell r="D17" t="str">
            <v>Quản lý kinh tế</v>
          </cell>
          <cell r="E17">
            <v>58</v>
          </cell>
          <cell r="F17" t="str">
            <v>Khoa học quản lý</v>
          </cell>
          <cell r="G17">
            <v>10</v>
          </cell>
          <cell r="H17">
            <v>5050000</v>
          </cell>
        </row>
        <row r="18">
          <cell r="B18">
            <v>11160863</v>
          </cell>
          <cell r="C18" t="str">
            <v>Hoàng Bích Diệp</v>
          </cell>
          <cell r="D18" t="str">
            <v>QTKDQT A</v>
          </cell>
          <cell r="E18">
            <v>58</v>
          </cell>
          <cell r="F18" t="str">
            <v>TM&amp;KTQT</v>
          </cell>
          <cell r="G18">
            <v>10</v>
          </cell>
          <cell r="H18">
            <v>5050000</v>
          </cell>
        </row>
        <row r="19">
          <cell r="B19">
            <v>11160979</v>
          </cell>
          <cell r="C19" t="str">
            <v>Nguyễn Thị Thùy Dung</v>
          </cell>
          <cell r="D19" t="str">
            <v>Quản trị khách sạn 58</v>
          </cell>
          <cell r="E19">
            <v>58</v>
          </cell>
          <cell r="F19" t="str">
            <v>Du lịch khách sạn</v>
          </cell>
          <cell r="G19">
            <v>10</v>
          </cell>
          <cell r="H19">
            <v>5050000</v>
          </cell>
        </row>
        <row r="20">
          <cell r="B20">
            <v>11161274</v>
          </cell>
          <cell r="C20" t="str">
            <v>Bùi Ngọc Hà</v>
          </cell>
          <cell r="D20" t="str">
            <v>KTPT 58B</v>
          </cell>
          <cell r="E20">
            <v>58</v>
          </cell>
          <cell r="F20" t="str">
            <v>Kế hoạch - phát triển</v>
          </cell>
          <cell r="G20">
            <v>10</v>
          </cell>
          <cell r="H20">
            <v>5050000</v>
          </cell>
        </row>
        <row r="21">
          <cell r="B21">
            <v>11161583</v>
          </cell>
          <cell r="C21" t="str">
            <v>Đặng Thị Hạnh</v>
          </cell>
          <cell r="D21" t="str">
            <v>QTKDTH 58B</v>
          </cell>
          <cell r="E21">
            <v>58</v>
          </cell>
          <cell r="F21" t="str">
            <v>Khoa Quản trị KD</v>
          </cell>
          <cell r="G21">
            <v>10</v>
          </cell>
          <cell r="H21">
            <v>5050000</v>
          </cell>
        </row>
        <row r="22">
          <cell r="B22">
            <v>11162176</v>
          </cell>
          <cell r="C22" t="str">
            <v>Bế Thị Hương</v>
          </cell>
          <cell r="D22" t="str">
            <v>KTPT 58A</v>
          </cell>
          <cell r="E22">
            <v>58</v>
          </cell>
          <cell r="F22" t="str">
            <v>Kế hoạch - phát triển</v>
          </cell>
          <cell r="G22">
            <v>10</v>
          </cell>
          <cell r="H22">
            <v>5050000</v>
          </cell>
        </row>
        <row r="23">
          <cell r="B23">
            <v>11162280</v>
          </cell>
          <cell r="C23" t="str">
            <v>Trần Thị Mai Hương</v>
          </cell>
          <cell r="D23" t="str">
            <v>KH</v>
          </cell>
          <cell r="E23">
            <v>58</v>
          </cell>
          <cell r="F23" t="str">
            <v>KH &amp; PT</v>
          </cell>
          <cell r="G23">
            <v>10</v>
          </cell>
          <cell r="H23">
            <v>5050000</v>
          </cell>
        </row>
        <row r="24">
          <cell r="B24">
            <v>11162709</v>
          </cell>
          <cell r="C24" t="str">
            <v>Trương Thị Lan</v>
          </cell>
          <cell r="D24" t="str">
            <v>QTKDTH 58B</v>
          </cell>
          <cell r="E24">
            <v>58</v>
          </cell>
          <cell r="F24" t="str">
            <v>Khoa Quản trị KD</v>
          </cell>
          <cell r="G24">
            <v>10</v>
          </cell>
          <cell r="H24">
            <v>5050000</v>
          </cell>
        </row>
        <row r="25">
          <cell r="B25">
            <v>11162837</v>
          </cell>
          <cell r="C25" t="str">
            <v>Hoàng Ngọc Linh</v>
          </cell>
          <cell r="D25" t="str">
            <v>NH 58B</v>
          </cell>
          <cell r="E25">
            <v>58</v>
          </cell>
          <cell r="F25" t="str">
            <v>Viện Ngân hàng - TC</v>
          </cell>
          <cell r="G25">
            <v>10</v>
          </cell>
          <cell r="H25">
            <v>5050000</v>
          </cell>
        </row>
        <row r="26">
          <cell r="B26">
            <v>11163988</v>
          </cell>
          <cell r="C26" t="str">
            <v>Võ Thị Nhung</v>
          </cell>
          <cell r="D26" t="str">
            <v>KTPT 58B</v>
          </cell>
          <cell r="E26">
            <v>58</v>
          </cell>
          <cell r="F26" t="str">
            <v>KH-PT</v>
          </cell>
          <cell r="G26">
            <v>10</v>
          </cell>
          <cell r="H26">
            <v>5050000</v>
          </cell>
        </row>
        <row r="27">
          <cell r="B27">
            <v>11164269</v>
          </cell>
          <cell r="C27" t="str">
            <v>Tiêu Thị Phượng</v>
          </cell>
          <cell r="D27" t="str">
            <v>Thương mại quốc tế 58</v>
          </cell>
          <cell r="E27">
            <v>58</v>
          </cell>
          <cell r="F27" t="str">
            <v>Viện Thương mại và KTQT</v>
          </cell>
          <cell r="G27">
            <v>10</v>
          </cell>
          <cell r="H27">
            <v>5050000</v>
          </cell>
        </row>
        <row r="28">
          <cell r="B28">
            <v>11164320</v>
          </cell>
          <cell r="C28" t="str">
            <v>Nông Thị Quế</v>
          </cell>
          <cell r="D28" t="str">
            <v>Du lịch 58</v>
          </cell>
          <cell r="E28">
            <v>58</v>
          </cell>
          <cell r="F28" t="str">
            <v>Du lịch  -KS</v>
          </cell>
          <cell r="G28">
            <v>10</v>
          </cell>
          <cell r="H28">
            <v>5050000</v>
          </cell>
        </row>
        <row r="29">
          <cell r="B29">
            <v>11164647</v>
          </cell>
          <cell r="C29" t="str">
            <v>Lò Thị Thanh</v>
          </cell>
          <cell r="D29" t="str">
            <v>QLKT 58A</v>
          </cell>
          <cell r="E29">
            <v>58</v>
          </cell>
          <cell r="F29" t="str">
            <v>Khoa học quản lý</v>
          </cell>
          <cell r="G29">
            <v>10</v>
          </cell>
          <cell r="H29">
            <v>5050000</v>
          </cell>
        </row>
        <row r="30">
          <cell r="B30">
            <v>11165156</v>
          </cell>
          <cell r="C30" t="str">
            <v>Nguyễn Thị Thủy</v>
          </cell>
          <cell r="D30" t="str">
            <v>Quản trị nhân lực 58B</v>
          </cell>
          <cell r="E30">
            <v>58</v>
          </cell>
          <cell r="F30" t="str">
            <v>Kinh tế và QLNNL</v>
          </cell>
          <cell r="G30">
            <v>10</v>
          </cell>
          <cell r="H30">
            <v>5050000</v>
          </cell>
        </row>
        <row r="31">
          <cell r="B31">
            <v>11165659</v>
          </cell>
          <cell r="C31" t="str">
            <v>Lê Duy Minh Tú</v>
          </cell>
          <cell r="D31" t="str">
            <v>KTBH 58B</v>
          </cell>
          <cell r="E31">
            <v>58</v>
          </cell>
          <cell r="F31" t="str">
            <v>Bảo hiểm</v>
          </cell>
          <cell r="G31">
            <v>10</v>
          </cell>
          <cell r="H31">
            <v>5050000</v>
          </cell>
        </row>
        <row r="32">
          <cell r="B32">
            <v>11165913</v>
          </cell>
          <cell r="C32" t="str">
            <v>Ly Seo Vảng</v>
          </cell>
          <cell r="D32" t="str">
            <v>KTPT 58A</v>
          </cell>
          <cell r="E32">
            <v>58</v>
          </cell>
          <cell r="F32" t="str">
            <v>Kế hoạch - phát triển</v>
          </cell>
          <cell r="G32">
            <v>10</v>
          </cell>
          <cell r="H32">
            <v>5050000</v>
          </cell>
        </row>
        <row r="33">
          <cell r="B33">
            <v>11165922</v>
          </cell>
          <cell r="C33" t="str">
            <v>Nguyễn Lê Vi</v>
          </cell>
          <cell r="D33" t="str">
            <v>Tài chính công 58</v>
          </cell>
          <cell r="E33">
            <v>58</v>
          </cell>
          <cell r="F33" t="str">
            <v>NH-TC</v>
          </cell>
          <cell r="G33">
            <v>10</v>
          </cell>
          <cell r="H33">
            <v>5050000</v>
          </cell>
        </row>
        <row r="34">
          <cell r="B34">
            <v>11166227</v>
          </cell>
          <cell r="C34" t="str">
            <v>Mã Trung Hiếu</v>
          </cell>
          <cell r="D34" t="str">
            <v>Kế hoạch 58A</v>
          </cell>
          <cell r="E34">
            <v>58</v>
          </cell>
          <cell r="F34" t="str">
            <v>Kế hoạch - phát triển</v>
          </cell>
          <cell r="G34">
            <v>10</v>
          </cell>
          <cell r="H34">
            <v>5050000</v>
          </cell>
        </row>
        <row r="35">
          <cell r="B35">
            <v>11166234</v>
          </cell>
          <cell r="C35" t="str">
            <v>Cấn Văn Huy</v>
          </cell>
          <cell r="D35" t="str">
            <v>QLKT</v>
          </cell>
          <cell r="E35">
            <v>58</v>
          </cell>
          <cell r="F35" t="str">
            <v>Khoa học quản lý</v>
          </cell>
          <cell r="G35">
            <v>10</v>
          </cell>
          <cell r="H35">
            <v>5050000</v>
          </cell>
        </row>
        <row r="36">
          <cell r="B36">
            <v>11166250</v>
          </cell>
          <cell r="C36" t="str">
            <v>Hoàng Ngọc Lễ</v>
          </cell>
          <cell r="D36" t="str">
            <v>KTPT 58B</v>
          </cell>
          <cell r="E36">
            <v>58</v>
          </cell>
          <cell r="F36" t="str">
            <v>Kế hoạch - phát triển</v>
          </cell>
          <cell r="G36">
            <v>10</v>
          </cell>
          <cell r="H36">
            <v>5050000</v>
          </cell>
        </row>
        <row r="37">
          <cell r="B37">
            <v>11160304</v>
          </cell>
          <cell r="C37" t="str">
            <v>Nguyễn Thị Ngọc Anh</v>
          </cell>
          <cell r="D37" t="str">
            <v>Kế toán A</v>
          </cell>
          <cell r="E37">
            <v>58</v>
          </cell>
          <cell r="F37" t="str">
            <v>Kế toán - Kiểm toán</v>
          </cell>
          <cell r="G37">
            <v>10</v>
          </cell>
          <cell r="H37">
            <v>5650000</v>
          </cell>
        </row>
        <row r="38">
          <cell r="B38">
            <v>11165827</v>
          </cell>
          <cell r="C38" t="str">
            <v>Nguyễn Phương Uyên</v>
          </cell>
          <cell r="D38" t="str">
            <v>Kiểm toán 58C</v>
          </cell>
          <cell r="E38">
            <v>58</v>
          </cell>
          <cell r="F38" t="str">
            <v>Kế toán - Kiểm toán</v>
          </cell>
          <cell r="G38">
            <v>10</v>
          </cell>
          <cell r="H38">
            <v>5650000</v>
          </cell>
        </row>
        <row r="39">
          <cell r="B39">
            <v>11165851</v>
          </cell>
          <cell r="C39" t="str">
            <v>Trần Hoàng Thu Uyên</v>
          </cell>
          <cell r="D39" t="str">
            <v>Kiểm toán 58B</v>
          </cell>
          <cell r="E39">
            <v>58</v>
          </cell>
          <cell r="F39" t="str">
            <v>Kế toán - Kiểm toán</v>
          </cell>
          <cell r="G39">
            <v>10</v>
          </cell>
          <cell r="H39">
            <v>5650000</v>
          </cell>
        </row>
        <row r="40">
          <cell r="B40">
            <v>11165890</v>
          </cell>
          <cell r="C40" t="str">
            <v>Nguyễn Thị Hồng Vân</v>
          </cell>
          <cell r="D40" t="str">
            <v>KTĐT B</v>
          </cell>
          <cell r="E40">
            <v>58</v>
          </cell>
          <cell r="F40" t="str">
            <v>Đầu tư</v>
          </cell>
          <cell r="G40">
            <v>10</v>
          </cell>
          <cell r="H40">
            <v>5650000</v>
          </cell>
        </row>
        <row r="41">
          <cell r="B41">
            <v>11166007</v>
          </cell>
          <cell r="C41" t="str">
            <v>Trần Thị Xuân</v>
          </cell>
          <cell r="D41" t="str">
            <v>Kiểm toán 58A</v>
          </cell>
          <cell r="E41">
            <v>58</v>
          </cell>
          <cell r="F41" t="str">
            <v>Viện Kế toán - Kiểm toán</v>
          </cell>
          <cell r="G41">
            <v>10</v>
          </cell>
          <cell r="H41">
            <v>5650000</v>
          </cell>
        </row>
        <row r="42">
          <cell r="B42">
            <v>11166262</v>
          </cell>
          <cell r="C42" t="str">
            <v>Ngọc Văn Lượng</v>
          </cell>
          <cell r="D42" t="str">
            <v>Kiểm toán 58B</v>
          </cell>
          <cell r="E42">
            <v>58</v>
          </cell>
          <cell r="F42" t="str">
            <v>Kế toán - Kiểm toán</v>
          </cell>
          <cell r="G42">
            <v>10</v>
          </cell>
          <cell r="H42">
            <v>5650000</v>
          </cell>
        </row>
        <row r="43">
          <cell r="B43">
            <v>11166286</v>
          </cell>
          <cell r="C43" t="str">
            <v>Hoàng Thị Minh Sơn</v>
          </cell>
          <cell r="D43" t="str">
            <v>Kiểm toán 58A</v>
          </cell>
          <cell r="E43">
            <v>58</v>
          </cell>
          <cell r="F43" t="str">
            <v>Kế toán - Kiểm toán</v>
          </cell>
          <cell r="G43">
            <v>10</v>
          </cell>
          <cell r="H43">
            <v>5650000</v>
          </cell>
        </row>
        <row r="44">
          <cell r="B44">
            <v>11183676</v>
          </cell>
          <cell r="C44" t="str">
            <v>Nguyễn Thị Ngọc</v>
          </cell>
          <cell r="D44" t="str">
            <v>CNTT60A</v>
          </cell>
          <cell r="E44">
            <v>60</v>
          </cell>
          <cell r="F44" t="str">
            <v>Viện CNTT&amp;KTS</v>
          </cell>
          <cell r="G44">
            <v>14</v>
          </cell>
          <cell r="H44">
            <v>5810000</v>
          </cell>
        </row>
        <row r="45">
          <cell r="B45">
            <v>11184393</v>
          </cell>
          <cell r="C45" t="str">
            <v xml:space="preserve">Bùi Hồng Thắng </v>
          </cell>
          <cell r="D45" t="str">
            <v>CNTT 60B</v>
          </cell>
          <cell r="E45">
            <v>60</v>
          </cell>
          <cell r="F45" t="str">
            <v>Viện CNTT&amp;KTS</v>
          </cell>
          <cell r="G45">
            <v>14</v>
          </cell>
          <cell r="H45">
            <v>5810000</v>
          </cell>
        </row>
        <row r="46">
          <cell r="B46">
            <v>11154249</v>
          </cell>
          <cell r="C46" t="str">
            <v>Trần Xuân Thưởng</v>
          </cell>
          <cell r="D46" t="str">
            <v>Quản trị kinh doanh Tổng hợp 57B</v>
          </cell>
          <cell r="E46">
            <v>57</v>
          </cell>
          <cell r="F46" t="str">
            <v>Khoa Quản trị kinh doanh</v>
          </cell>
          <cell r="G46">
            <v>12</v>
          </cell>
          <cell r="H46">
            <v>6060000</v>
          </cell>
        </row>
        <row r="47">
          <cell r="B47">
            <v>11162666</v>
          </cell>
          <cell r="C47" t="str">
            <v>Phạm Tùng Lâm</v>
          </cell>
          <cell r="D47" t="str">
            <v>QTBH 58</v>
          </cell>
          <cell r="E47">
            <v>58</v>
          </cell>
          <cell r="F47" t="str">
            <v>Marketing</v>
          </cell>
          <cell r="G47">
            <v>12</v>
          </cell>
          <cell r="H47">
            <v>6060000</v>
          </cell>
        </row>
        <row r="48">
          <cell r="B48">
            <v>11164897</v>
          </cell>
          <cell r="C48" t="str">
            <v>Lô Văn Thịnh</v>
          </cell>
          <cell r="D48" t="str">
            <v>QTBH 58</v>
          </cell>
          <cell r="E48">
            <v>58</v>
          </cell>
          <cell r="F48" t="str">
            <v>Marketing</v>
          </cell>
          <cell r="G48">
            <v>12</v>
          </cell>
          <cell r="H48">
            <v>6060000</v>
          </cell>
        </row>
        <row r="49">
          <cell r="B49">
            <v>11166304</v>
          </cell>
          <cell r="C49" t="str">
            <v>Hoàng Thị Thu</v>
          </cell>
          <cell r="D49" t="str">
            <v>Tài chính công 58</v>
          </cell>
          <cell r="E49">
            <v>58</v>
          </cell>
          <cell r="F49" t="str">
            <v>NH-TC</v>
          </cell>
          <cell r="G49">
            <v>12</v>
          </cell>
          <cell r="H49">
            <v>6060000</v>
          </cell>
        </row>
        <row r="50">
          <cell r="B50">
            <v>11171513</v>
          </cell>
          <cell r="C50" t="str">
            <v>Nguyễn Thị Hạnh</v>
          </cell>
          <cell r="D50" t="str">
            <v>Quản trị nhân lực 59A</v>
          </cell>
          <cell r="E50">
            <v>59</v>
          </cell>
          <cell r="F50" t="str">
            <v>Kinh tế và QLNNL</v>
          </cell>
          <cell r="G50">
            <v>12</v>
          </cell>
          <cell r="H50">
            <v>6060000</v>
          </cell>
        </row>
        <row r="51">
          <cell r="B51">
            <v>11180577</v>
          </cell>
          <cell r="C51" t="str">
            <v>Đặng Quỳnh Ánh</v>
          </cell>
          <cell r="D51" t="str">
            <v>KDBĐS 60B</v>
          </cell>
          <cell r="E51">
            <v>60</v>
          </cell>
          <cell r="F51" t="str">
            <v>BĐS&amp;KTTN</v>
          </cell>
          <cell r="G51">
            <v>15</v>
          </cell>
          <cell r="H51">
            <v>6225000</v>
          </cell>
        </row>
        <row r="52">
          <cell r="B52">
            <v>11182639</v>
          </cell>
          <cell r="C52" t="str">
            <v>Đỗ Thị Ngọc Linh</v>
          </cell>
          <cell r="D52" t="str">
            <v>BĐS 60B</v>
          </cell>
          <cell r="E52">
            <v>60</v>
          </cell>
          <cell r="F52" t="str">
            <v>BĐS&amp;KTTN</v>
          </cell>
          <cell r="G52">
            <v>15</v>
          </cell>
          <cell r="H52">
            <v>6225000</v>
          </cell>
        </row>
        <row r="53">
          <cell r="B53">
            <v>11162422</v>
          </cell>
          <cell r="C53" t="str">
            <v>Ma Thị Khánh Huyền</v>
          </cell>
          <cell r="D53" t="str">
            <v>Kế hoạch 58B</v>
          </cell>
          <cell r="E53">
            <v>58</v>
          </cell>
          <cell r="F53" t="str">
            <v>Kế hoạch - phát triển</v>
          </cell>
          <cell r="G53">
            <v>13</v>
          </cell>
          <cell r="H53">
            <v>6565000</v>
          </cell>
        </row>
        <row r="54">
          <cell r="B54">
            <v>11182456</v>
          </cell>
          <cell r="C54" t="str">
            <v>Lê Văn Kiên</v>
          </cell>
          <cell r="D54" t="str">
            <v>Tiếng anh Thương mại 60B</v>
          </cell>
          <cell r="E54">
            <v>60</v>
          </cell>
          <cell r="F54" t="str">
            <v>Ngoại ngữ kinh tế</v>
          </cell>
          <cell r="G54">
            <v>13</v>
          </cell>
          <cell r="H54">
            <v>6565000</v>
          </cell>
        </row>
        <row r="55">
          <cell r="B55">
            <v>11172939</v>
          </cell>
          <cell r="C55" t="str">
            <v>Phạm Hương Ly</v>
          </cell>
          <cell r="D55" t="str">
            <v>TKKTXH</v>
          </cell>
          <cell r="E55">
            <v>59</v>
          </cell>
          <cell r="F55" t="str">
            <v>Thống kê</v>
          </cell>
          <cell r="G55">
            <v>16</v>
          </cell>
          <cell r="H55">
            <v>6640000</v>
          </cell>
        </row>
        <row r="56">
          <cell r="B56">
            <v>11166283</v>
          </cell>
          <cell r="C56" t="str">
            <v>Trương T. Hồng Nhung</v>
          </cell>
          <cell r="D56" t="str">
            <v>Kế toán 58A</v>
          </cell>
          <cell r="E56">
            <v>58</v>
          </cell>
          <cell r="F56" t="str">
            <v>Kế toán - Kiểm toán</v>
          </cell>
          <cell r="G56">
            <v>12</v>
          </cell>
          <cell r="H56">
            <v>6780000</v>
          </cell>
        </row>
        <row r="57">
          <cell r="B57">
            <v>11171311</v>
          </cell>
          <cell r="C57" t="str">
            <v>Nguyễn Thu Hà</v>
          </cell>
          <cell r="D57" t="str">
            <v>TKKTXH</v>
          </cell>
          <cell r="E57">
            <v>59</v>
          </cell>
          <cell r="F57" t="str">
            <v>Thống kê</v>
          </cell>
          <cell r="G57">
            <v>17</v>
          </cell>
          <cell r="H57">
            <v>7055000</v>
          </cell>
        </row>
        <row r="58">
          <cell r="B58">
            <v>11174714</v>
          </cell>
          <cell r="C58" t="str">
            <v>Đinh Thị Thu Toan</v>
          </cell>
          <cell r="D58" t="str">
            <v>KTNN&amp;PTNT 59A</v>
          </cell>
          <cell r="E58">
            <v>59</v>
          </cell>
          <cell r="F58" t="str">
            <v>BĐS&amp;KTTN</v>
          </cell>
          <cell r="G58">
            <v>17</v>
          </cell>
          <cell r="H58">
            <v>7055000</v>
          </cell>
        </row>
        <row r="59">
          <cell r="B59">
            <v>11183218</v>
          </cell>
          <cell r="C59" t="str">
            <v>Lưu Thị Quỳnh Mai</v>
          </cell>
          <cell r="D59" t="str">
            <v>Kinh doanh Bất động sản 60A</v>
          </cell>
          <cell r="E59">
            <v>60</v>
          </cell>
          <cell r="F59" t="str">
            <v>Bất động sản kinh tế và tài nguyên</v>
          </cell>
          <cell r="G59">
            <v>17</v>
          </cell>
          <cell r="H59">
            <v>7055000</v>
          </cell>
        </row>
        <row r="60">
          <cell r="B60">
            <v>11186377</v>
          </cell>
          <cell r="C60" t="str">
            <v>Quách Hiếu Nguyên</v>
          </cell>
          <cell r="D60" t="str">
            <v>TMQT 60</v>
          </cell>
          <cell r="E60">
            <v>60</v>
          </cell>
          <cell r="F60" t="str">
            <v>Khoa Quản trị KD</v>
          </cell>
          <cell r="G60">
            <v>14</v>
          </cell>
          <cell r="H60">
            <v>7070000</v>
          </cell>
        </row>
        <row r="61">
          <cell r="B61">
            <v>11163337</v>
          </cell>
          <cell r="C61" t="str">
            <v>Vũ Quỳnh Mai</v>
          </cell>
          <cell r="D61" t="str">
            <v>QTDN B</v>
          </cell>
          <cell r="E61">
            <v>58</v>
          </cell>
          <cell r="F61" t="str">
            <v>Khoa Quản trị KD</v>
          </cell>
          <cell r="G61">
            <v>13</v>
          </cell>
          <cell r="H61">
            <v>7345000</v>
          </cell>
        </row>
        <row r="62">
          <cell r="B62">
            <v>11161993</v>
          </cell>
          <cell r="C62" t="str">
            <v>Hoàng Minh Hoàng</v>
          </cell>
          <cell r="D62" t="str">
            <v>KTĐT 58B</v>
          </cell>
          <cell r="E62">
            <v>58</v>
          </cell>
          <cell r="F62" t="str">
            <v>Đầu tư</v>
          </cell>
          <cell r="G62">
            <v>13</v>
          </cell>
          <cell r="H62">
            <v>7345000</v>
          </cell>
        </row>
        <row r="63">
          <cell r="B63">
            <v>11166301</v>
          </cell>
          <cell r="C63" t="str">
            <v>Hoàng Thị Thiên</v>
          </cell>
          <cell r="D63" t="str">
            <v>TCDN 58B</v>
          </cell>
          <cell r="E63">
            <v>58</v>
          </cell>
          <cell r="F63" t="str">
            <v>Ngân hàng - Tài chính</v>
          </cell>
          <cell r="G63">
            <v>13</v>
          </cell>
          <cell r="H63">
            <v>7345000</v>
          </cell>
        </row>
        <row r="64">
          <cell r="B64">
            <v>11180320</v>
          </cell>
          <cell r="C64" t="str">
            <v>Nguyễn Quỳnh Anh</v>
          </cell>
          <cell r="D64" t="str">
            <v>Quản trị bán hàng 60</v>
          </cell>
          <cell r="E64">
            <v>60</v>
          </cell>
          <cell r="F64" t="str">
            <v>Marketing</v>
          </cell>
          <cell r="G64">
            <v>13</v>
          </cell>
          <cell r="H64">
            <v>7345000</v>
          </cell>
        </row>
        <row r="65">
          <cell r="B65">
            <v>11173352</v>
          </cell>
          <cell r="C65" t="str">
            <v>Nguyễn Minh Nghĩa</v>
          </cell>
          <cell r="D65" t="str">
            <v>KTNN B</v>
          </cell>
          <cell r="E65">
            <v>59</v>
          </cell>
          <cell r="F65" t="str">
            <v>BĐS&amp;KTTN</v>
          </cell>
          <cell r="G65">
            <v>18</v>
          </cell>
          <cell r="H65">
            <v>7470000</v>
          </cell>
        </row>
        <row r="66">
          <cell r="B66">
            <v>11173640</v>
          </cell>
          <cell r="C66" t="str">
            <v>Trần Thị Nhung</v>
          </cell>
          <cell r="D66" t="str">
            <v>tin học kinh tế59</v>
          </cell>
          <cell r="E66">
            <v>59</v>
          </cell>
          <cell r="F66" t="str">
            <v>Viện CNTT&amp;KTS</v>
          </cell>
          <cell r="G66">
            <v>18</v>
          </cell>
          <cell r="H66">
            <v>7470000</v>
          </cell>
        </row>
        <row r="67">
          <cell r="B67">
            <v>11174016</v>
          </cell>
          <cell r="C67" t="str">
            <v>Nguyễn Thị Hồng Quỳnh</v>
          </cell>
          <cell r="D67" t="str">
            <v>Hệ thống thông tin quản lý 59</v>
          </cell>
          <cell r="E67">
            <v>59</v>
          </cell>
          <cell r="F67" t="str">
            <v>Viện CNTT&amp;KTS</v>
          </cell>
          <cell r="G67">
            <v>18</v>
          </cell>
          <cell r="H67">
            <v>7470000</v>
          </cell>
        </row>
        <row r="68">
          <cell r="B68">
            <v>11176272</v>
          </cell>
          <cell r="C68" t="str">
            <v>Nông Văn Dũng</v>
          </cell>
          <cell r="D68" t="str">
            <v>Kinh tế học 59</v>
          </cell>
          <cell r="E68">
            <v>59</v>
          </cell>
          <cell r="F68" t="str">
            <v>Kinh tế học</v>
          </cell>
          <cell r="G68">
            <v>18</v>
          </cell>
          <cell r="H68">
            <v>7470000</v>
          </cell>
        </row>
        <row r="69">
          <cell r="B69">
            <v>11171610</v>
          </cell>
          <cell r="C69" t="str">
            <v>Trần Thị Thanh Hiền</v>
          </cell>
          <cell r="D69" t="str">
            <v>Quản lý kinh tế 59A</v>
          </cell>
          <cell r="E69">
            <v>59</v>
          </cell>
          <cell r="F69" t="str">
            <v>Khoa học quản lý</v>
          </cell>
          <cell r="G69">
            <v>15</v>
          </cell>
          <cell r="H69">
            <v>7575000</v>
          </cell>
        </row>
        <row r="70">
          <cell r="B70">
            <v>11173620</v>
          </cell>
          <cell r="C70" t="str">
            <v>Nguyễn Thị Hồng Nhung</v>
          </cell>
          <cell r="D70" t="str">
            <v>Quản trị nhân lực 59 A</v>
          </cell>
          <cell r="E70">
            <v>59</v>
          </cell>
          <cell r="F70" t="str">
            <v>Kinh tế và QLNNL</v>
          </cell>
          <cell r="G70">
            <v>15</v>
          </cell>
          <cell r="H70">
            <v>7575000</v>
          </cell>
        </row>
        <row r="71">
          <cell r="B71">
            <v>11180935</v>
          </cell>
          <cell r="C71" t="str">
            <v>Hà Thị Diệp</v>
          </cell>
          <cell r="D71" t="str">
            <v>Quản lý dự án</v>
          </cell>
          <cell r="E71">
            <v>60</v>
          </cell>
          <cell r="F71" t="str">
            <v>Đầu tư</v>
          </cell>
          <cell r="G71">
            <v>15</v>
          </cell>
          <cell r="H71">
            <v>7575000</v>
          </cell>
        </row>
        <row r="72">
          <cell r="B72">
            <v>11183568</v>
          </cell>
          <cell r="C72" t="str">
            <v>Quách Thị Thanh Ngân</v>
          </cell>
          <cell r="D72" t="str">
            <v>Logistics và quản lý chuỗi cung ứng 60</v>
          </cell>
          <cell r="E72">
            <v>60</v>
          </cell>
          <cell r="F72" t="str">
            <v>Viện Thương mại và KTQT</v>
          </cell>
          <cell r="G72">
            <v>15</v>
          </cell>
          <cell r="H72">
            <v>7575000</v>
          </cell>
        </row>
        <row r="73">
          <cell r="B73">
            <v>11171002</v>
          </cell>
          <cell r="C73" t="str">
            <v>Nguyễn Tiến Dũng</v>
          </cell>
          <cell r="D73" t="str">
            <v>CNTT 59B</v>
          </cell>
          <cell r="E73">
            <v>59</v>
          </cell>
          <cell r="F73" t="str">
            <v>CNTT&amp;KTS</v>
          </cell>
          <cell r="G73">
            <v>19</v>
          </cell>
          <cell r="H73">
            <v>7885000</v>
          </cell>
        </row>
        <row r="74">
          <cell r="B74">
            <v>11173897</v>
          </cell>
          <cell r="C74" t="str">
            <v>Triệu Thị Phượng</v>
          </cell>
          <cell r="D74" t="str">
            <v>KTNN&amp;PTNT 59B</v>
          </cell>
          <cell r="E74">
            <v>59</v>
          </cell>
          <cell r="F74" t="str">
            <v>BĐS&amp;KTTN</v>
          </cell>
          <cell r="G74">
            <v>19</v>
          </cell>
          <cell r="H74">
            <v>7885000</v>
          </cell>
        </row>
        <row r="75">
          <cell r="B75">
            <v>11174316</v>
          </cell>
          <cell r="C75" t="str">
            <v>Lê Thị Thanh Thảo</v>
          </cell>
          <cell r="D75" t="str">
            <v>KTNN 59B</v>
          </cell>
          <cell r="E75">
            <v>59</v>
          </cell>
          <cell r="F75" t="str">
            <v>BĐS&amp;KTTN</v>
          </cell>
          <cell r="G75">
            <v>19</v>
          </cell>
          <cell r="H75">
            <v>7885000</v>
          </cell>
        </row>
        <row r="76">
          <cell r="B76">
            <v>11174405</v>
          </cell>
          <cell r="C76" t="str">
            <v>Phạm Thị Phương Thảo</v>
          </cell>
          <cell r="D76" t="str">
            <v>CÔNG NGHỆ THÔNG TIN B</v>
          </cell>
          <cell r="E76">
            <v>59</v>
          </cell>
          <cell r="F76" t="str">
            <v>Viện CNTT&amp;KTS</v>
          </cell>
          <cell r="G76">
            <v>19</v>
          </cell>
          <cell r="H76">
            <v>7885000</v>
          </cell>
        </row>
        <row r="77">
          <cell r="B77">
            <v>11166252</v>
          </cell>
          <cell r="C77" t="str">
            <v>Bùi Ngọc Linh</v>
          </cell>
          <cell r="D77" t="str">
            <v>Kế toán 58A</v>
          </cell>
          <cell r="E77">
            <v>58</v>
          </cell>
          <cell r="F77" t="str">
            <v>Kế toán - Kiểm toán</v>
          </cell>
          <cell r="G77">
            <v>14</v>
          </cell>
          <cell r="H77">
            <v>7910000</v>
          </cell>
        </row>
        <row r="78">
          <cell r="B78">
            <v>11183033</v>
          </cell>
          <cell r="C78" t="str">
            <v>Dương Vũ Thành Long</v>
          </cell>
          <cell r="D78" t="str">
            <v>TT Marketing</v>
          </cell>
          <cell r="E78">
            <v>60</v>
          </cell>
          <cell r="F78" t="str">
            <v>Marketing</v>
          </cell>
          <cell r="G78">
            <v>14</v>
          </cell>
          <cell r="H78">
            <v>7910000</v>
          </cell>
        </row>
        <row r="79">
          <cell r="B79">
            <v>11165680</v>
          </cell>
          <cell r="C79" t="str">
            <v>Quân Thị Tú</v>
          </cell>
          <cell r="D79" t="str">
            <v>Ngân hàng 58A</v>
          </cell>
          <cell r="E79">
            <v>58</v>
          </cell>
          <cell r="F79" t="str">
            <v>NH-TC</v>
          </cell>
          <cell r="G79">
            <v>16</v>
          </cell>
          <cell r="H79">
            <v>8080000</v>
          </cell>
        </row>
        <row r="80">
          <cell r="B80">
            <v>11166107</v>
          </cell>
          <cell r="C80" t="str">
            <v>Lý Tả Mẩy</v>
          </cell>
          <cell r="D80" t="str">
            <v>QTDL 58</v>
          </cell>
          <cell r="E80">
            <v>58</v>
          </cell>
          <cell r="F80" t="str">
            <v>Du lịch - Khách sạn</v>
          </cell>
          <cell r="G80">
            <v>16</v>
          </cell>
          <cell r="H80">
            <v>8080000</v>
          </cell>
        </row>
        <row r="81">
          <cell r="B81">
            <v>11166243</v>
          </cell>
          <cell r="C81" t="str">
            <v>Hà Văn Kiệt</v>
          </cell>
          <cell r="D81" t="str">
            <v>KT&amp;QLNNL 58</v>
          </cell>
          <cell r="E81">
            <v>58</v>
          </cell>
          <cell r="F81" t="str">
            <v>KT&amp;QNNNL</v>
          </cell>
          <cell r="G81">
            <v>16</v>
          </cell>
          <cell r="H81">
            <v>8080000</v>
          </cell>
        </row>
        <row r="82">
          <cell r="B82">
            <v>11171336</v>
          </cell>
          <cell r="C82" t="str">
            <v>Phạm Thị Hà</v>
          </cell>
          <cell r="D82" t="str">
            <v>Quản trị chất lượng 59</v>
          </cell>
          <cell r="E82">
            <v>59</v>
          </cell>
          <cell r="F82" t="str">
            <v>Khoa Quản trị kinh doanh</v>
          </cell>
          <cell r="G82">
            <v>16</v>
          </cell>
          <cell r="H82">
            <v>8080000</v>
          </cell>
        </row>
        <row r="83">
          <cell r="B83">
            <v>11172676</v>
          </cell>
          <cell r="C83" t="str">
            <v>Nguyễn Thị Linh</v>
          </cell>
          <cell r="D83" t="str">
            <v>Quản trị lữ hành 59</v>
          </cell>
          <cell r="E83">
            <v>59</v>
          </cell>
          <cell r="F83" t="str">
            <v>Du lịch khách sạn</v>
          </cell>
          <cell r="G83">
            <v>16</v>
          </cell>
          <cell r="H83">
            <v>8080000</v>
          </cell>
        </row>
        <row r="84">
          <cell r="B84">
            <v>11175376</v>
          </cell>
          <cell r="C84" t="str">
            <v>Lã Thị Hải Yến</v>
          </cell>
          <cell r="D84" t="str">
            <v>QTKS 59</v>
          </cell>
          <cell r="E84">
            <v>59</v>
          </cell>
          <cell r="F84" t="str">
            <v>Du lịch  -KS</v>
          </cell>
          <cell r="G84">
            <v>16</v>
          </cell>
          <cell r="H84">
            <v>8080000</v>
          </cell>
        </row>
        <row r="85">
          <cell r="B85">
            <v>11176318</v>
          </cell>
          <cell r="C85" t="str">
            <v>Trương Minh Tuấn</v>
          </cell>
          <cell r="D85" t="str">
            <v>QTKS 59</v>
          </cell>
          <cell r="E85">
            <v>59</v>
          </cell>
          <cell r="F85" t="str">
            <v>Du lịch - Khách sạn</v>
          </cell>
          <cell r="G85">
            <v>16</v>
          </cell>
          <cell r="H85">
            <v>8080000</v>
          </cell>
        </row>
        <row r="86">
          <cell r="B86">
            <v>11180220</v>
          </cell>
          <cell r="C86" t="str">
            <v>Lý Thị Minh Anh</v>
          </cell>
          <cell r="D86" t="str">
            <v>Logistic 60</v>
          </cell>
          <cell r="E86">
            <v>60</v>
          </cell>
          <cell r="F86" t="str">
            <v xml:space="preserve"> TM-KTQT</v>
          </cell>
          <cell r="G86">
            <v>16</v>
          </cell>
          <cell r="H86">
            <v>8080000</v>
          </cell>
        </row>
        <row r="87">
          <cell r="B87">
            <v>11184484</v>
          </cell>
          <cell r="C87" t="str">
            <v>Nguyễn Ngọc Thành</v>
          </cell>
          <cell r="D87" t="str">
            <v>Tiếng Anh Thương Mại 60A</v>
          </cell>
          <cell r="E87">
            <v>60</v>
          </cell>
          <cell r="F87" t="str">
            <v>Ngoại ngữ kinh tế</v>
          </cell>
          <cell r="G87">
            <v>16</v>
          </cell>
          <cell r="H87">
            <v>8080000</v>
          </cell>
        </row>
        <row r="88">
          <cell r="B88">
            <v>11185511</v>
          </cell>
          <cell r="C88" t="str">
            <v>Dương Thảo Vân</v>
          </cell>
          <cell r="D88" t="str">
            <v>QTKD TM A</v>
          </cell>
          <cell r="E88">
            <v>60</v>
          </cell>
          <cell r="F88" t="str">
            <v>TM&amp;KTQT</v>
          </cell>
          <cell r="G88">
            <v>16</v>
          </cell>
          <cell r="H88">
            <v>8080000</v>
          </cell>
        </row>
        <row r="89">
          <cell r="B89">
            <v>11174266</v>
          </cell>
          <cell r="C89" t="str">
            <v>Trần Xuân Thành</v>
          </cell>
          <cell r="D89" t="str">
            <v>KTBĐS &amp; ĐC</v>
          </cell>
          <cell r="E89">
            <v>59</v>
          </cell>
          <cell r="F89" t="str">
            <v>BĐS&amp;KTTN</v>
          </cell>
          <cell r="G89">
            <v>20</v>
          </cell>
          <cell r="H89">
            <v>8300000</v>
          </cell>
        </row>
        <row r="90">
          <cell r="B90">
            <v>11175177</v>
          </cell>
          <cell r="C90" t="str">
            <v>Tống Thị Tươm</v>
          </cell>
          <cell r="D90" t="str">
            <v>Kinh Tế Học 59</v>
          </cell>
          <cell r="E90">
            <v>59</v>
          </cell>
          <cell r="F90" t="str">
            <v>Kinh tế học</v>
          </cell>
          <cell r="G90">
            <v>20</v>
          </cell>
          <cell r="H90">
            <v>8300000</v>
          </cell>
        </row>
        <row r="91">
          <cell r="B91">
            <v>11181132</v>
          </cell>
          <cell r="C91" t="str">
            <v>Phạm Thùy Dương</v>
          </cell>
          <cell r="D91" t="str">
            <v>Kinh doanh bất động sản 60A</v>
          </cell>
          <cell r="E91">
            <v>60</v>
          </cell>
          <cell r="F91" t="str">
            <v>Bất động sản kinh tế và tài nguyên</v>
          </cell>
          <cell r="G91">
            <v>20</v>
          </cell>
          <cell r="H91">
            <v>8300000</v>
          </cell>
        </row>
        <row r="92">
          <cell r="B92">
            <v>11183539</v>
          </cell>
          <cell r="C92" t="str">
            <v>Đinh Thị Kim Ngân</v>
          </cell>
          <cell r="D92" t="str">
            <v>Hệ thống thông tin quản lý 60</v>
          </cell>
          <cell r="E92">
            <v>60</v>
          </cell>
          <cell r="F92" t="str">
            <v>Viện CNTT&amp;KTS</v>
          </cell>
          <cell r="G92">
            <v>20</v>
          </cell>
          <cell r="H92">
            <v>8300000</v>
          </cell>
        </row>
        <row r="93">
          <cell r="B93">
            <v>11161397</v>
          </cell>
          <cell r="C93" t="str">
            <v>Trần Thu Hà</v>
          </cell>
          <cell r="D93" t="str">
            <v>KTNN&amp;PTNT 58</v>
          </cell>
          <cell r="E93">
            <v>58</v>
          </cell>
          <cell r="F93" t="str">
            <v>BĐS&amp;KTTN</v>
          </cell>
          <cell r="G93">
            <v>19</v>
          </cell>
          <cell r="H93">
            <v>8425000</v>
          </cell>
        </row>
        <row r="94">
          <cell r="B94">
            <v>11166305</v>
          </cell>
          <cell r="C94" t="str">
            <v>Đoàn Anh Thư</v>
          </cell>
          <cell r="D94" t="str">
            <v>Kiểm toán 58A</v>
          </cell>
          <cell r="E94">
            <v>58</v>
          </cell>
          <cell r="F94" t="str">
            <v>Kế toán - Kiểm toán</v>
          </cell>
          <cell r="G94">
            <v>15</v>
          </cell>
          <cell r="H94">
            <v>8475000</v>
          </cell>
        </row>
        <row r="95">
          <cell r="B95">
            <v>11170196</v>
          </cell>
          <cell r="C95" t="str">
            <v>Ngô Thị Kim Anh</v>
          </cell>
          <cell r="D95" t="str">
            <v>Kinh tế Quốc tế 59B</v>
          </cell>
          <cell r="E95">
            <v>59</v>
          </cell>
          <cell r="F95" t="str">
            <v>Viện Thương mại và KTQT</v>
          </cell>
          <cell r="G95">
            <v>15</v>
          </cell>
          <cell r="H95">
            <v>8475000</v>
          </cell>
        </row>
        <row r="96">
          <cell r="B96">
            <v>11171446</v>
          </cell>
          <cell r="C96" t="str">
            <v>Nguyễn Thị Bích Hằng</v>
          </cell>
          <cell r="D96" t="str">
            <v>Truyền thông Marketing 59</v>
          </cell>
          <cell r="E96">
            <v>59</v>
          </cell>
          <cell r="F96" t="str">
            <v>Marketing</v>
          </cell>
          <cell r="G96">
            <v>15</v>
          </cell>
          <cell r="H96">
            <v>8475000</v>
          </cell>
        </row>
        <row r="97">
          <cell r="B97">
            <v>11174585</v>
          </cell>
          <cell r="C97" t="str">
            <v>Hà Lệ Thúy</v>
          </cell>
          <cell r="D97" t="str">
            <v>Kiểm toán 59B</v>
          </cell>
          <cell r="E97">
            <v>59</v>
          </cell>
          <cell r="F97" t="str">
            <v>Kế toán - Kiểm toán</v>
          </cell>
          <cell r="G97">
            <v>15</v>
          </cell>
          <cell r="H97">
            <v>8475000</v>
          </cell>
        </row>
        <row r="98">
          <cell r="B98">
            <v>11170482</v>
          </cell>
          <cell r="C98" t="str">
            <v>Lương Ngọc Ánh</v>
          </cell>
          <cell r="D98" t="str">
            <v>QTCL 59</v>
          </cell>
          <cell r="E98">
            <v>59</v>
          </cell>
          <cell r="F98" t="str">
            <v>Khoa QTKD</v>
          </cell>
          <cell r="G98">
            <v>17</v>
          </cell>
          <cell r="H98">
            <v>8585000</v>
          </cell>
        </row>
        <row r="99">
          <cell r="B99">
            <v>11171053</v>
          </cell>
          <cell r="C99" t="str">
            <v xml:space="preserve">Nguyễn Thị Thùy Dương </v>
          </cell>
          <cell r="D99" t="str">
            <v>Toán tài chính 59</v>
          </cell>
          <cell r="E99">
            <v>59</v>
          </cell>
          <cell r="F99" t="str">
            <v>Toán kinh tế</v>
          </cell>
          <cell r="G99">
            <v>17</v>
          </cell>
          <cell r="H99">
            <v>8585000</v>
          </cell>
        </row>
        <row r="100">
          <cell r="B100">
            <v>11180036</v>
          </cell>
          <cell r="C100" t="str">
            <v>Phùng Minh An</v>
          </cell>
          <cell r="D100" t="str">
            <v>QHCC 60</v>
          </cell>
          <cell r="E100">
            <v>60</v>
          </cell>
          <cell r="F100" t="str">
            <v>Marketing</v>
          </cell>
          <cell r="G100">
            <v>17</v>
          </cell>
          <cell r="H100">
            <v>8585000</v>
          </cell>
        </row>
        <row r="101">
          <cell r="B101">
            <v>11185531</v>
          </cell>
          <cell r="C101" t="str">
            <v>Nguyễn Thị Vân</v>
          </cell>
          <cell r="D101" t="str">
            <v>Logistics và Quản lý chuỗi cung ứng</v>
          </cell>
          <cell r="E101">
            <v>60</v>
          </cell>
          <cell r="F101" t="str">
            <v>Viện Thương mại và KTQT</v>
          </cell>
          <cell r="G101">
            <v>17</v>
          </cell>
          <cell r="H101">
            <v>8585000</v>
          </cell>
        </row>
        <row r="102">
          <cell r="B102">
            <v>11173718</v>
          </cell>
          <cell r="C102" t="str">
            <v>Hà Kim Phụng</v>
          </cell>
          <cell r="D102" t="str">
            <v>KTNN 59B</v>
          </cell>
          <cell r="E102">
            <v>59</v>
          </cell>
          <cell r="F102" t="str">
            <v>BĐS&amp;KTTN</v>
          </cell>
          <cell r="G102">
            <v>21</v>
          </cell>
          <cell r="H102">
            <v>8715000</v>
          </cell>
        </row>
        <row r="103">
          <cell r="B103">
            <v>11174465</v>
          </cell>
          <cell r="C103" t="str">
            <v>Lại Thị Thơ</v>
          </cell>
          <cell r="D103" t="str">
            <v>Tin Học Kinh Tế 59</v>
          </cell>
          <cell r="E103">
            <v>59</v>
          </cell>
          <cell r="F103" t="str">
            <v>Viện CNTT&amp;KTS</v>
          </cell>
          <cell r="G103">
            <v>21</v>
          </cell>
          <cell r="H103">
            <v>8715000</v>
          </cell>
        </row>
        <row r="104">
          <cell r="B104">
            <v>11182783</v>
          </cell>
          <cell r="C104" t="str">
            <v>Nguyễn Phương Linh</v>
          </cell>
          <cell r="D104" t="str">
            <v>HTTT QL 60</v>
          </cell>
          <cell r="E104">
            <v>60</v>
          </cell>
          <cell r="F104" t="str">
            <v>CNTT&amp;KTS</v>
          </cell>
          <cell r="G104">
            <v>21</v>
          </cell>
          <cell r="H104">
            <v>8715000</v>
          </cell>
        </row>
        <row r="105">
          <cell r="B105">
            <v>11183293</v>
          </cell>
          <cell r="C105" t="str">
            <v>Nguyễn Đức Mạnh</v>
          </cell>
          <cell r="D105" t="str">
            <v>QT Marketing 60B</v>
          </cell>
          <cell r="E105">
            <v>60</v>
          </cell>
          <cell r="F105" t="str">
            <v>Marketing</v>
          </cell>
          <cell r="G105">
            <v>16</v>
          </cell>
          <cell r="H105">
            <v>9040000</v>
          </cell>
        </row>
        <row r="106">
          <cell r="B106">
            <v>11166294</v>
          </cell>
          <cell r="C106" t="str">
            <v>Bế Quang Tùng</v>
          </cell>
          <cell r="D106" t="str">
            <v>Hải quan 58</v>
          </cell>
          <cell r="E106">
            <v>58</v>
          </cell>
          <cell r="F106" t="str">
            <v>TM&amp;KTQT</v>
          </cell>
          <cell r="G106">
            <v>18</v>
          </cell>
          <cell r="H106">
            <v>9090000</v>
          </cell>
        </row>
        <row r="107">
          <cell r="B107">
            <v>11171896</v>
          </cell>
          <cell r="C107" t="str">
            <v>Trương Thị Thu Huệ</v>
          </cell>
          <cell r="D107" t="str">
            <v>QTKDTM 59B</v>
          </cell>
          <cell r="E107">
            <v>59</v>
          </cell>
          <cell r="F107" t="str">
            <v>Viện Thương mại và KTQT</v>
          </cell>
          <cell r="G107">
            <v>18</v>
          </cell>
          <cell r="H107">
            <v>9090000</v>
          </cell>
        </row>
        <row r="108">
          <cell r="B108">
            <v>11174677</v>
          </cell>
          <cell r="C108" t="str">
            <v>Vũ Thị Thủy</v>
          </cell>
          <cell r="D108" t="str">
            <v>Quản trị chất lượng 59</v>
          </cell>
          <cell r="E108">
            <v>59</v>
          </cell>
          <cell r="F108" t="str">
            <v>Khoa Quản trị kinh doanh</v>
          </cell>
          <cell r="G108">
            <v>18</v>
          </cell>
          <cell r="H108">
            <v>9090000</v>
          </cell>
        </row>
        <row r="109">
          <cell r="B109">
            <v>11180581</v>
          </cell>
          <cell r="C109" t="str">
            <v>Hồ Thị Ngọc Ánh</v>
          </cell>
          <cell r="D109" t="str">
            <v>Quản trị kinh doanh thương mại 60b</v>
          </cell>
          <cell r="E109">
            <v>60</v>
          </cell>
          <cell r="F109" t="str">
            <v>Viện Thương mại và KTQT</v>
          </cell>
          <cell r="G109">
            <v>18</v>
          </cell>
          <cell r="H109">
            <v>9090000</v>
          </cell>
        </row>
        <row r="110">
          <cell r="B110">
            <v>11180990</v>
          </cell>
          <cell r="C110" t="str">
            <v>Nguyễn Hải Đức</v>
          </cell>
          <cell r="D110" t="str">
            <v>Kinh tế Bảo Hiểm 60B</v>
          </cell>
          <cell r="E110">
            <v>60</v>
          </cell>
          <cell r="F110" t="str">
            <v>Bảo hiểm</v>
          </cell>
          <cell r="G110">
            <v>18</v>
          </cell>
          <cell r="H110">
            <v>9090000</v>
          </cell>
        </row>
        <row r="111">
          <cell r="B111">
            <v>11181682</v>
          </cell>
          <cell r="C111" t="str">
            <v>Nguyễn Thị Thu Hiền</v>
          </cell>
          <cell r="D111" t="str">
            <v>Luật KDQT 60</v>
          </cell>
          <cell r="E111">
            <v>60</v>
          </cell>
          <cell r="F111" t="str">
            <v>Luật Kinh tế</v>
          </cell>
          <cell r="G111">
            <v>18</v>
          </cell>
          <cell r="H111">
            <v>9090000</v>
          </cell>
        </row>
        <row r="112">
          <cell r="B112">
            <v>11181822</v>
          </cell>
          <cell r="C112" t="str">
            <v>Nguyễn Hoàng Quỳnh Hoa</v>
          </cell>
          <cell r="D112" t="str">
            <v>QTDN 60B</v>
          </cell>
          <cell r="E112">
            <v>60</v>
          </cell>
          <cell r="F112" t="str">
            <v>Khoa Quản trị KD</v>
          </cell>
          <cell r="G112">
            <v>18</v>
          </cell>
          <cell r="H112">
            <v>9090000</v>
          </cell>
        </row>
        <row r="113">
          <cell r="B113">
            <v>11182229</v>
          </cell>
          <cell r="C113" t="str">
            <v>Phạm Đức Huy</v>
          </cell>
          <cell r="D113" t="str">
            <v>QTKDTH 60C</v>
          </cell>
          <cell r="E113">
            <v>60</v>
          </cell>
          <cell r="F113" t="str">
            <v>Khoa Quản trị KD</v>
          </cell>
          <cell r="G113">
            <v>18</v>
          </cell>
          <cell r="H113">
            <v>9090000</v>
          </cell>
        </row>
        <row r="114">
          <cell r="B114">
            <v>11182339</v>
          </cell>
          <cell r="C114" t="str">
            <v>Phạm Lê Minh Huyền</v>
          </cell>
          <cell r="D114" t="str">
            <v>Luật KDQT 60</v>
          </cell>
          <cell r="E114">
            <v>60</v>
          </cell>
          <cell r="F114" t="str">
            <v>Luật</v>
          </cell>
          <cell r="G114">
            <v>18</v>
          </cell>
          <cell r="H114">
            <v>9090000</v>
          </cell>
        </row>
        <row r="115">
          <cell r="B115">
            <v>11183682</v>
          </cell>
          <cell r="C115" t="str">
            <v>Nguyễn Thi Hải Ngọc</v>
          </cell>
          <cell r="D115" t="str">
            <v>Toán Kinh tế 60</v>
          </cell>
          <cell r="E115">
            <v>60</v>
          </cell>
          <cell r="F115" t="str">
            <v>Toán Kinh tế</v>
          </cell>
          <cell r="G115">
            <v>18</v>
          </cell>
          <cell r="H115">
            <v>9090000</v>
          </cell>
        </row>
        <row r="116">
          <cell r="B116">
            <v>11186375</v>
          </cell>
          <cell r="C116" t="str">
            <v>Trương Tiến Đạt</v>
          </cell>
          <cell r="D116" t="str">
            <v>QTKDTH 60C</v>
          </cell>
          <cell r="E116">
            <v>60</v>
          </cell>
          <cell r="F116" t="str">
            <v>Khoa Quản trị KD</v>
          </cell>
          <cell r="G116">
            <v>18</v>
          </cell>
          <cell r="H116">
            <v>9090000</v>
          </cell>
        </row>
        <row r="117">
          <cell r="B117">
            <v>11173557</v>
          </cell>
          <cell r="C117" t="str">
            <v>Nguyễn Yến Nhi</v>
          </cell>
          <cell r="D117" t="str">
            <v>Kinh tế học 59</v>
          </cell>
          <cell r="E117">
            <v>59</v>
          </cell>
          <cell r="F117" t="str">
            <v>Kinh tế học</v>
          </cell>
          <cell r="G117">
            <v>22</v>
          </cell>
          <cell r="H117">
            <v>9130000</v>
          </cell>
        </row>
        <row r="118">
          <cell r="B118">
            <v>11174574</v>
          </cell>
          <cell r="C118" t="str">
            <v>Nguyễn Thị Thương</v>
          </cell>
          <cell r="D118" t="str">
            <v>Kinh Tế Học 59</v>
          </cell>
          <cell r="E118">
            <v>59</v>
          </cell>
          <cell r="F118" t="str">
            <v>Kinh tế học</v>
          </cell>
          <cell r="G118">
            <v>22</v>
          </cell>
          <cell r="H118">
            <v>9130000</v>
          </cell>
        </row>
        <row r="119">
          <cell r="B119">
            <v>11180489</v>
          </cell>
          <cell r="C119" t="str">
            <v>Trần Lan Anh</v>
          </cell>
          <cell r="D119" t="str">
            <v>HTTT QL 60</v>
          </cell>
          <cell r="E119">
            <v>60</v>
          </cell>
          <cell r="F119" t="str">
            <v>CNTT&amp;KTS</v>
          </cell>
          <cell r="G119">
            <v>22</v>
          </cell>
          <cell r="H119">
            <v>9130000</v>
          </cell>
        </row>
        <row r="120">
          <cell r="B120">
            <v>11180845</v>
          </cell>
          <cell r="C120" t="str">
            <v>Lữ Thị Kim Cương</v>
          </cell>
          <cell r="D120" t="str">
            <v>KTNN&amp;PTNT 60</v>
          </cell>
          <cell r="E120">
            <v>60</v>
          </cell>
          <cell r="F120" t="str">
            <v>BĐS&amp;KTTN</v>
          </cell>
          <cell r="G120">
            <v>22</v>
          </cell>
          <cell r="H120">
            <v>9130000</v>
          </cell>
        </row>
        <row r="121">
          <cell r="B121">
            <v>11181099</v>
          </cell>
          <cell r="C121" t="str">
            <v>Hà Thùy Dương</v>
          </cell>
          <cell r="D121" t="str">
            <v>KTNN&amp;PTNT 60</v>
          </cell>
          <cell r="E121">
            <v>60</v>
          </cell>
          <cell r="F121" t="str">
            <v>BĐS&amp;KTTN</v>
          </cell>
          <cell r="G121">
            <v>22</v>
          </cell>
          <cell r="H121">
            <v>9130000</v>
          </cell>
        </row>
        <row r="122">
          <cell r="B122">
            <v>11183460</v>
          </cell>
          <cell r="C122" t="str">
            <v>Nguyễn Hoàng Nam</v>
          </cell>
          <cell r="D122" t="str">
            <v>CNTT 60A</v>
          </cell>
          <cell r="E122">
            <v>60</v>
          </cell>
          <cell r="F122" t="str">
            <v>CNTT&amp;KTS</v>
          </cell>
          <cell r="G122">
            <v>22</v>
          </cell>
          <cell r="H122">
            <v>9130000</v>
          </cell>
        </row>
        <row r="123">
          <cell r="B123">
            <v>11184098</v>
          </cell>
          <cell r="C123" t="str">
            <v>Trần Minh Phương</v>
          </cell>
          <cell r="D123" t="str">
            <v>Kinh tế tài nguyên 60B</v>
          </cell>
          <cell r="E123">
            <v>60</v>
          </cell>
          <cell r="F123" t="str">
            <v>Bất động sản kinh tế và tài nguyên</v>
          </cell>
          <cell r="G123">
            <v>22</v>
          </cell>
          <cell r="H123">
            <v>9130000</v>
          </cell>
        </row>
        <row r="124">
          <cell r="B124">
            <v>11184703</v>
          </cell>
          <cell r="C124" t="str">
            <v>Nguyễn Thị Thơm</v>
          </cell>
          <cell r="D124" t="str">
            <v>Kinh tế học 60</v>
          </cell>
          <cell r="E124">
            <v>60</v>
          </cell>
          <cell r="F124" t="str">
            <v xml:space="preserve">Kinh tế học </v>
          </cell>
          <cell r="G124">
            <v>22</v>
          </cell>
          <cell r="H124">
            <v>9130000</v>
          </cell>
        </row>
        <row r="125">
          <cell r="B125">
            <v>11161493</v>
          </cell>
          <cell r="C125" t="str">
            <v>Lê Thị Thanh Hằng</v>
          </cell>
          <cell r="D125" t="str">
            <v>Kinh tế phát triển 58A</v>
          </cell>
          <cell r="E125">
            <v>58</v>
          </cell>
          <cell r="F125" t="str">
            <v>Kế hoạch phát triển</v>
          </cell>
          <cell r="G125">
            <v>18</v>
          </cell>
          <cell r="H125">
            <v>9450000</v>
          </cell>
        </row>
        <row r="126">
          <cell r="B126">
            <v>11176302</v>
          </cell>
          <cell r="C126" t="str">
            <v>Giàng Thị Dủa</v>
          </cell>
          <cell r="D126" t="str">
            <v>KTNN&amp;PTNT  59</v>
          </cell>
          <cell r="E126">
            <v>59</v>
          </cell>
          <cell r="F126" t="str">
            <v>BĐS&amp;KTTN</v>
          </cell>
          <cell r="G126">
            <v>23</v>
          </cell>
          <cell r="H126">
            <v>9545000</v>
          </cell>
        </row>
        <row r="127">
          <cell r="B127">
            <v>11184590</v>
          </cell>
          <cell r="C127" t="str">
            <v xml:space="preserve">Nguyễn Thị Phương Thảo </v>
          </cell>
          <cell r="D127" t="str">
            <v>Tin học kinh tế 60</v>
          </cell>
          <cell r="E127">
            <v>60</v>
          </cell>
          <cell r="F127" t="str">
            <v>Viện CNTT&amp;KTS</v>
          </cell>
          <cell r="G127">
            <v>23</v>
          </cell>
          <cell r="H127">
            <v>9545000</v>
          </cell>
        </row>
        <row r="128">
          <cell r="B128">
            <v>11185671</v>
          </cell>
          <cell r="C128" t="str">
            <v>Bùi Thị Yến</v>
          </cell>
          <cell r="D128" t="str">
            <v>Kinh tế học 60</v>
          </cell>
          <cell r="E128">
            <v>60</v>
          </cell>
          <cell r="F128" t="str">
            <v>Kinh tế học</v>
          </cell>
          <cell r="G128">
            <v>23</v>
          </cell>
          <cell r="H128">
            <v>9545000</v>
          </cell>
        </row>
        <row r="129">
          <cell r="B129">
            <v>11186354</v>
          </cell>
          <cell r="C129" t="str">
            <v>Nguyễn Thị Tuyết Mai</v>
          </cell>
          <cell r="D129" t="str">
            <v>KTNN&amp;PTNT 60</v>
          </cell>
          <cell r="E129">
            <v>60</v>
          </cell>
          <cell r="F129" t="str">
            <v>BĐS&amp;KTTN</v>
          </cell>
          <cell r="G129">
            <v>23</v>
          </cell>
          <cell r="H129">
            <v>9545000</v>
          </cell>
        </row>
        <row r="130">
          <cell r="B130">
            <v>11171236</v>
          </cell>
          <cell r="C130" t="str">
            <v>Đỗ Thị Hà</v>
          </cell>
          <cell r="D130" t="str">
            <v>Tài chính quốc tế 59B</v>
          </cell>
          <cell r="E130">
            <v>59</v>
          </cell>
          <cell r="F130" t="str">
            <v>Viện Ngân hàng - Tài chính</v>
          </cell>
          <cell r="G130">
            <v>19</v>
          </cell>
          <cell r="H130">
            <v>9595000</v>
          </cell>
        </row>
        <row r="131">
          <cell r="B131">
            <v>11171541</v>
          </cell>
          <cell r="C131" t="str">
            <v>Vũ Thị Hạnh</v>
          </cell>
          <cell r="D131" t="str">
            <v>Thị trường chứng khoán 59</v>
          </cell>
          <cell r="E131">
            <v>59</v>
          </cell>
          <cell r="F131" t="str">
            <v>Viện Ngân hàng - Tài chính</v>
          </cell>
          <cell r="G131">
            <v>19</v>
          </cell>
          <cell r="H131">
            <v>9595000</v>
          </cell>
        </row>
        <row r="132">
          <cell r="B132">
            <v>11171855</v>
          </cell>
          <cell r="C132" t="str">
            <v>Nguyễn Thị Hồng</v>
          </cell>
          <cell r="D132" t="str">
            <v>Quản trị Lữ hành 59</v>
          </cell>
          <cell r="E132">
            <v>59</v>
          </cell>
          <cell r="F132" t="str">
            <v>Du lịch khách sạn</v>
          </cell>
          <cell r="G132">
            <v>19</v>
          </cell>
          <cell r="H132">
            <v>9595000</v>
          </cell>
        </row>
        <row r="133">
          <cell r="B133">
            <v>11172467</v>
          </cell>
          <cell r="C133" t="str">
            <v>Phan Thị Lanh</v>
          </cell>
          <cell r="D133" t="str">
            <v>Quản trị lữ hành k59</v>
          </cell>
          <cell r="E133">
            <v>59</v>
          </cell>
          <cell r="F133" t="str">
            <v>Du lịch khách sạn</v>
          </cell>
          <cell r="G133">
            <v>19</v>
          </cell>
          <cell r="H133">
            <v>9595000</v>
          </cell>
        </row>
        <row r="134">
          <cell r="B134">
            <v>11172683</v>
          </cell>
          <cell r="C134" t="str">
            <v>Nguyễn Thị Huyền Linh</v>
          </cell>
          <cell r="D134" t="str">
            <v>Quản trị doanh nghiệp 59B</v>
          </cell>
          <cell r="E134">
            <v>59</v>
          </cell>
          <cell r="F134" t="str">
            <v>Khoa Quản trị kinh doanh</v>
          </cell>
          <cell r="G134">
            <v>19</v>
          </cell>
          <cell r="H134">
            <v>9595000</v>
          </cell>
        </row>
        <row r="135">
          <cell r="B135">
            <v>11172938</v>
          </cell>
          <cell r="C135" t="str">
            <v>Nông Thảo Ly</v>
          </cell>
          <cell r="D135" t="str">
            <v>QLKT 59B</v>
          </cell>
          <cell r="E135">
            <v>59</v>
          </cell>
          <cell r="F135" t="str">
            <v>KHQL</v>
          </cell>
          <cell r="G135">
            <v>19</v>
          </cell>
          <cell r="H135">
            <v>9595000</v>
          </cell>
        </row>
        <row r="136">
          <cell r="B136">
            <v>11173293</v>
          </cell>
          <cell r="C136" t="str">
            <v>Vù Thị Nga</v>
          </cell>
          <cell r="D136" t="str">
            <v>QTKS 59</v>
          </cell>
          <cell r="E136">
            <v>59</v>
          </cell>
          <cell r="F136" t="str">
            <v>Du lịch  -KS</v>
          </cell>
          <cell r="G136">
            <v>19</v>
          </cell>
          <cell r="H136">
            <v>9595000</v>
          </cell>
        </row>
        <row r="137">
          <cell r="B137">
            <v>11173497</v>
          </cell>
          <cell r="C137" t="str">
            <v>Lương Thị Như Nguyệt</v>
          </cell>
          <cell r="D137" t="str">
            <v>QTDN 59C</v>
          </cell>
          <cell r="E137">
            <v>59</v>
          </cell>
          <cell r="F137" t="str">
            <v>Khoa Quản trị KD</v>
          </cell>
          <cell r="G137">
            <v>19</v>
          </cell>
          <cell r="H137">
            <v>9595000</v>
          </cell>
        </row>
        <row r="138">
          <cell r="B138">
            <v>11174819</v>
          </cell>
          <cell r="C138" t="str">
            <v>La Linh Trang</v>
          </cell>
          <cell r="D138" t="str">
            <v>Kế hoạch 59A</v>
          </cell>
          <cell r="E138">
            <v>59</v>
          </cell>
          <cell r="F138" t="str">
            <v>KH &amp; PT</v>
          </cell>
          <cell r="G138">
            <v>19</v>
          </cell>
          <cell r="H138">
            <v>9595000</v>
          </cell>
        </row>
        <row r="139">
          <cell r="B139">
            <v>11175126</v>
          </cell>
          <cell r="C139" t="str">
            <v>Nguyễn Quốc Tuấn</v>
          </cell>
          <cell r="D139" t="str">
            <v>Quản lý công</v>
          </cell>
          <cell r="E139">
            <v>59</v>
          </cell>
          <cell r="F139" t="str">
            <v>Khoa học quản lý</v>
          </cell>
          <cell r="G139">
            <v>19</v>
          </cell>
          <cell r="H139">
            <v>9595000</v>
          </cell>
        </row>
        <row r="140">
          <cell r="B140">
            <v>11176328</v>
          </cell>
          <cell r="C140" t="str">
            <v>Hoàng Thị Giang</v>
          </cell>
          <cell r="D140" t="str">
            <v>QTKDTH 59B</v>
          </cell>
          <cell r="E140">
            <v>59</v>
          </cell>
          <cell r="F140" t="str">
            <v>Khoa Quản trị KD</v>
          </cell>
          <cell r="G140">
            <v>19</v>
          </cell>
          <cell r="H140">
            <v>9595000</v>
          </cell>
        </row>
        <row r="141">
          <cell r="B141">
            <v>11181636</v>
          </cell>
          <cell r="C141" t="str">
            <v>NGUYỄN THỊ HẬU</v>
          </cell>
          <cell r="D141" t="str">
            <v>Quan hệ công chúng 60</v>
          </cell>
          <cell r="E141">
            <v>60</v>
          </cell>
          <cell r="F141" t="str">
            <v>Marketing</v>
          </cell>
          <cell r="G141">
            <v>19</v>
          </cell>
          <cell r="H141">
            <v>9595000</v>
          </cell>
        </row>
        <row r="142">
          <cell r="B142">
            <v>11182174</v>
          </cell>
          <cell r="C142" t="str">
            <v>Lê Thị Hường</v>
          </cell>
          <cell r="D142" t="str">
            <v>Kinh tế và Quản lý đô thị 60</v>
          </cell>
          <cell r="E142">
            <v>60</v>
          </cell>
          <cell r="F142" t="str">
            <v>Môi trường, BĐKH&amp;ĐT</v>
          </cell>
          <cell r="G142">
            <v>19</v>
          </cell>
          <cell r="H142">
            <v>9595000</v>
          </cell>
        </row>
        <row r="143">
          <cell r="B143">
            <v>11182865</v>
          </cell>
          <cell r="C143" t="str">
            <v>Phạm Thị Linh</v>
          </cell>
          <cell r="D143" t="str">
            <v>Quản lý dự án 60</v>
          </cell>
          <cell r="E143">
            <v>60</v>
          </cell>
          <cell r="F143" t="str">
            <v>Đầu tư</v>
          </cell>
          <cell r="G143">
            <v>19</v>
          </cell>
          <cell r="H143">
            <v>9595000</v>
          </cell>
        </row>
        <row r="144">
          <cell r="B144">
            <v>11182879</v>
          </cell>
          <cell r="C144" t="str">
            <v>Phùng Khánh Linh</v>
          </cell>
          <cell r="D144" t="str">
            <v>Luật Kinh doanh</v>
          </cell>
          <cell r="E144">
            <v>60</v>
          </cell>
          <cell r="F144" t="str">
            <v xml:space="preserve"> Luật</v>
          </cell>
          <cell r="G144">
            <v>19</v>
          </cell>
          <cell r="H144">
            <v>9595000</v>
          </cell>
        </row>
        <row r="145">
          <cell r="B145">
            <v>11185602</v>
          </cell>
          <cell r="C145" t="str">
            <v>Phan Hồng Vinh</v>
          </cell>
          <cell r="D145" t="str">
            <v>Tài chính công</v>
          </cell>
          <cell r="E145">
            <v>60</v>
          </cell>
          <cell r="F145" t="str">
            <v>Ngân hàng - Tài chính</v>
          </cell>
          <cell r="G145">
            <v>19</v>
          </cell>
          <cell r="H145">
            <v>9595000</v>
          </cell>
        </row>
        <row r="146">
          <cell r="B146">
            <v>11186328</v>
          </cell>
          <cell r="C146" t="str">
            <v>Nông Lam Nhi</v>
          </cell>
          <cell r="D146" t="str">
            <v>NH 60B</v>
          </cell>
          <cell r="E146">
            <v>60</v>
          </cell>
          <cell r="F146" t="str">
            <v>NH-TC</v>
          </cell>
          <cell r="G146">
            <v>19</v>
          </cell>
          <cell r="H146">
            <v>9595000</v>
          </cell>
        </row>
        <row r="147">
          <cell r="B147">
            <v>11186372</v>
          </cell>
          <cell r="C147" t="str">
            <v>Hoàng Quốc Khánh</v>
          </cell>
          <cell r="D147" t="str">
            <v>Hải quan 60</v>
          </cell>
          <cell r="E147">
            <v>60</v>
          </cell>
          <cell r="F147" t="str">
            <v>TM&amp;KTQT</v>
          </cell>
          <cell r="G147">
            <v>19</v>
          </cell>
          <cell r="H147">
            <v>9595000</v>
          </cell>
        </row>
        <row r="148">
          <cell r="B148">
            <v>11186376</v>
          </cell>
          <cell r="C148" t="str">
            <v>Trịnh Minh Thành</v>
          </cell>
          <cell r="D148" t="str">
            <v>QTKDTH 60A</v>
          </cell>
          <cell r="E148">
            <v>60</v>
          </cell>
          <cell r="F148" t="str">
            <v>Khoa Quản trị KD</v>
          </cell>
          <cell r="G148">
            <v>19</v>
          </cell>
          <cell r="H148">
            <v>9595000</v>
          </cell>
        </row>
        <row r="149">
          <cell r="B149">
            <v>11174938</v>
          </cell>
          <cell r="C149" t="str">
            <v>Nguyễn Thùy Trang</v>
          </cell>
          <cell r="D149" t="str">
            <v>Kế toán 59C</v>
          </cell>
          <cell r="E149">
            <v>59</v>
          </cell>
          <cell r="F149" t="str">
            <v>Kế toán - Kiểm toán</v>
          </cell>
          <cell r="G149">
            <v>17</v>
          </cell>
          <cell r="H149">
            <v>9605000</v>
          </cell>
        </row>
        <row r="150">
          <cell r="B150">
            <v>11181179</v>
          </cell>
          <cell r="C150" t="str">
            <v>Nguyễn Ngọc Duyên</v>
          </cell>
          <cell r="D150" t="str">
            <v>Kiểm toán 60D</v>
          </cell>
          <cell r="E150">
            <v>60</v>
          </cell>
          <cell r="F150" t="str">
            <v>Kế toán - Kiểm toán</v>
          </cell>
          <cell r="G150">
            <v>17</v>
          </cell>
          <cell r="H150">
            <v>9605000</v>
          </cell>
        </row>
        <row r="151">
          <cell r="B151">
            <v>11182077</v>
          </cell>
          <cell r="C151" t="str">
            <v>Đỗ Thị Lan Hương</v>
          </cell>
          <cell r="D151" t="str">
            <v>Kinh tế đầu tư 60A</v>
          </cell>
          <cell r="E151">
            <v>60</v>
          </cell>
          <cell r="F151" t="str">
            <v>Đầu tư</v>
          </cell>
          <cell r="G151">
            <v>17</v>
          </cell>
          <cell r="H151">
            <v>9605000</v>
          </cell>
        </row>
        <row r="152">
          <cell r="B152">
            <v>11184453</v>
          </cell>
          <cell r="C152" t="str">
            <v>Nguyễn Thị Thanh</v>
          </cell>
          <cell r="D152" t="str">
            <v>Quản trị bán hàng 60</v>
          </cell>
          <cell r="E152">
            <v>60</v>
          </cell>
          <cell r="F152" t="str">
            <v>Marketing</v>
          </cell>
          <cell r="G152">
            <v>17</v>
          </cell>
          <cell r="H152">
            <v>9605000</v>
          </cell>
        </row>
        <row r="153">
          <cell r="B153">
            <v>11185336</v>
          </cell>
          <cell r="C153" t="str">
            <v>Dương Minh Tú</v>
          </cell>
          <cell r="D153" t="str">
            <v>TCDN 60C</v>
          </cell>
          <cell r="E153">
            <v>60</v>
          </cell>
          <cell r="F153" t="str">
            <v>NH-TC</v>
          </cell>
          <cell r="G153">
            <v>17</v>
          </cell>
          <cell r="H153">
            <v>9605000</v>
          </cell>
        </row>
        <row r="154">
          <cell r="B154">
            <v>11186373</v>
          </cell>
          <cell r="C154" t="str">
            <v>Chu Văn Lượng</v>
          </cell>
          <cell r="D154" t="str">
            <v>QT marketing 60B</v>
          </cell>
          <cell r="E154">
            <v>60</v>
          </cell>
          <cell r="F154" t="str">
            <v>Marketing</v>
          </cell>
          <cell r="G154">
            <v>17</v>
          </cell>
          <cell r="H154">
            <v>9605000</v>
          </cell>
        </row>
        <row r="155">
          <cell r="B155">
            <v>11171034</v>
          </cell>
          <cell r="C155" t="str">
            <v>Lê Cao Dương</v>
          </cell>
          <cell r="D155" t="str">
            <v>Kinh tế tài nguyên 59</v>
          </cell>
          <cell r="E155">
            <v>59</v>
          </cell>
          <cell r="F155" t="str">
            <v>BĐS&amp;KTTN</v>
          </cell>
          <cell r="G155">
            <v>21</v>
          </cell>
          <cell r="H155">
            <v>9615000</v>
          </cell>
        </row>
        <row r="156">
          <cell r="B156">
            <v>11161115</v>
          </cell>
          <cell r="C156" t="str">
            <v>Đào văn Duy</v>
          </cell>
          <cell r="D156" t="str">
            <v>quản trị du lịch 58</v>
          </cell>
          <cell r="E156">
            <v>58</v>
          </cell>
          <cell r="F156" t="str">
            <v>Du lịch khách sạn</v>
          </cell>
          <cell r="G156">
            <v>20</v>
          </cell>
          <cell r="H156">
            <v>10100000</v>
          </cell>
        </row>
        <row r="157">
          <cell r="B157">
            <v>11170393</v>
          </cell>
          <cell r="C157" t="str">
            <v>Trần Hoàng Lan Anh</v>
          </cell>
          <cell r="D157" t="str">
            <v>KTPT 59B</v>
          </cell>
          <cell r="E157">
            <v>59</v>
          </cell>
          <cell r="F157" t="str">
            <v>Kế hoạch - phát triển</v>
          </cell>
          <cell r="G157">
            <v>20</v>
          </cell>
          <cell r="H157">
            <v>10100000</v>
          </cell>
        </row>
        <row r="158">
          <cell r="B158">
            <v>11170843</v>
          </cell>
          <cell r="C158" t="str">
            <v>Trần Thị Dịu</v>
          </cell>
          <cell r="D158" t="str">
            <v>Quản trị du lịch 59</v>
          </cell>
          <cell r="E158">
            <v>59</v>
          </cell>
          <cell r="F158" t="str">
            <v>Du lịch khách sạn</v>
          </cell>
          <cell r="G158">
            <v>20</v>
          </cell>
          <cell r="H158">
            <v>10100000</v>
          </cell>
        </row>
        <row r="159">
          <cell r="B159">
            <v>11171221</v>
          </cell>
          <cell r="C159" t="str">
            <v>Bùi Thị Ngọc Hà</v>
          </cell>
          <cell r="D159" t="str">
            <v>Thương mại quốc tế 59</v>
          </cell>
          <cell r="E159">
            <v>59</v>
          </cell>
          <cell r="F159" t="str">
            <v>TM&amp;KTQT</v>
          </cell>
          <cell r="G159">
            <v>20</v>
          </cell>
          <cell r="H159">
            <v>10100000</v>
          </cell>
        </row>
        <row r="160">
          <cell r="B160">
            <v>11171858</v>
          </cell>
          <cell r="C160" t="str">
            <v>Nguyễn Thị Minh Hồng</v>
          </cell>
          <cell r="D160" t="str">
            <v>Quản trị du lịch 59</v>
          </cell>
          <cell r="E160">
            <v>59</v>
          </cell>
          <cell r="F160" t="str">
            <v>Du lịch khách sạn</v>
          </cell>
          <cell r="G160">
            <v>20</v>
          </cell>
          <cell r="H160">
            <v>10100000</v>
          </cell>
        </row>
        <row r="161">
          <cell r="B161">
            <v>11171962</v>
          </cell>
          <cell r="C161" t="str">
            <v>Đinh Thị Lan Hương</v>
          </cell>
          <cell r="D161" t="str">
            <v>Luật KD 59</v>
          </cell>
          <cell r="E161">
            <v>59</v>
          </cell>
          <cell r="F161" t="str">
            <v>Luật</v>
          </cell>
          <cell r="G161">
            <v>20</v>
          </cell>
          <cell r="H161">
            <v>10100000</v>
          </cell>
        </row>
        <row r="162">
          <cell r="B162">
            <v>11180824</v>
          </cell>
          <cell r="C162" t="str">
            <v>Trần Thị Lan Chinh</v>
          </cell>
          <cell r="D162" t="str">
            <v>Quản lý dự án 60</v>
          </cell>
          <cell r="E162">
            <v>60</v>
          </cell>
          <cell r="F162" t="str">
            <v>Đầu tư</v>
          </cell>
          <cell r="G162">
            <v>20</v>
          </cell>
          <cell r="H162">
            <v>10100000</v>
          </cell>
        </row>
        <row r="163">
          <cell r="B163">
            <v>11181457</v>
          </cell>
          <cell r="C163" t="str">
            <v>Hoàng Thị Hán</v>
          </cell>
          <cell r="D163" t="str">
            <v>Kinh tế và Quản lý Nguồn Nhân lực 60</v>
          </cell>
          <cell r="E163">
            <v>60</v>
          </cell>
          <cell r="F163" t="str">
            <v>Kinh tế và QLNNL</v>
          </cell>
          <cell r="G163">
            <v>20</v>
          </cell>
          <cell r="H163">
            <v>10100000</v>
          </cell>
        </row>
        <row r="164">
          <cell r="B164">
            <v>11182572</v>
          </cell>
          <cell r="C164" t="str">
            <v>Nguyễn Thị Mai Liên</v>
          </cell>
          <cell r="D164" t="str">
            <v>Quản trị Nhân lực 60B</v>
          </cell>
          <cell r="E164">
            <v>60</v>
          </cell>
          <cell r="F164" t="str">
            <v>Kinh tế và QLNNL</v>
          </cell>
          <cell r="G164">
            <v>20</v>
          </cell>
          <cell r="H164">
            <v>10100000</v>
          </cell>
        </row>
        <row r="165">
          <cell r="B165">
            <v>11182591</v>
          </cell>
          <cell r="C165" t="str">
            <v>Bùi Thị Thùy Linh</v>
          </cell>
          <cell r="D165" t="str">
            <v>QTNL 60A</v>
          </cell>
          <cell r="E165">
            <v>60</v>
          </cell>
          <cell r="F165" t="str">
            <v>KT&amp;QNNNL</v>
          </cell>
          <cell r="G165">
            <v>20</v>
          </cell>
          <cell r="H165">
            <v>10100000</v>
          </cell>
        </row>
        <row r="166">
          <cell r="B166">
            <v>11184596</v>
          </cell>
          <cell r="C166" t="str">
            <v>Nguyễn Thị Phương Thảo</v>
          </cell>
          <cell r="D166" t="str">
            <v>Quản trị kinh doanh thương mại 60B</v>
          </cell>
          <cell r="E166">
            <v>60</v>
          </cell>
          <cell r="F166" t="str">
            <v>Viện Thương mại và KTQT</v>
          </cell>
          <cell r="G166">
            <v>20</v>
          </cell>
          <cell r="H166">
            <v>10100000</v>
          </cell>
        </row>
        <row r="167">
          <cell r="B167">
            <v>11184812</v>
          </cell>
          <cell r="C167" t="str">
            <v>Đặng Thị Thúy</v>
          </cell>
          <cell r="D167" t="str">
            <v>Quản trị kinh doanh thương mại 60B</v>
          </cell>
          <cell r="E167">
            <v>60</v>
          </cell>
          <cell r="F167" t="str">
            <v>Viện Thương mại và KTQT</v>
          </cell>
          <cell r="G167">
            <v>20</v>
          </cell>
          <cell r="H167">
            <v>10100000</v>
          </cell>
        </row>
        <row r="168">
          <cell r="B168">
            <v>11185498</v>
          </cell>
          <cell r="C168" t="str">
            <v>Vũ Thị Thu Uyên</v>
          </cell>
          <cell r="D168" t="str">
            <v>Kinh tế và quản lý nguồn nhân lực K60</v>
          </cell>
          <cell r="E168">
            <v>60</v>
          </cell>
          <cell r="F168" t="str">
            <v>Kinh tế và QLNNL</v>
          </cell>
          <cell r="G168">
            <v>20</v>
          </cell>
          <cell r="H168">
            <v>10100000</v>
          </cell>
        </row>
        <row r="169">
          <cell r="B169">
            <v>11186315</v>
          </cell>
          <cell r="C169" t="str">
            <v>Triệu Thùy Dương</v>
          </cell>
          <cell r="D169" t="str">
            <v>QTDL 60</v>
          </cell>
          <cell r="E169">
            <v>60</v>
          </cell>
          <cell r="F169" t="str">
            <v>Du lịch - Khách sạn</v>
          </cell>
          <cell r="G169">
            <v>20</v>
          </cell>
          <cell r="H169">
            <v>10100000</v>
          </cell>
        </row>
        <row r="170">
          <cell r="B170">
            <v>11186317</v>
          </cell>
          <cell r="C170" t="str">
            <v>Nguyễn Kiều Diễm</v>
          </cell>
          <cell r="D170" t="str">
            <v>KT&amp;QLNNL 60</v>
          </cell>
          <cell r="E170">
            <v>60</v>
          </cell>
          <cell r="F170" t="str">
            <v>KT&amp;QNNNL</v>
          </cell>
          <cell r="G170">
            <v>20</v>
          </cell>
          <cell r="H170">
            <v>10100000</v>
          </cell>
        </row>
        <row r="171">
          <cell r="B171">
            <v>11186374</v>
          </cell>
          <cell r="C171" t="str">
            <v>Vương Hoàng Quân</v>
          </cell>
          <cell r="D171" t="str">
            <v>QTDL 60</v>
          </cell>
          <cell r="E171">
            <v>60</v>
          </cell>
          <cell r="F171" t="str">
            <v>Du lịch  -KS</v>
          </cell>
          <cell r="G171">
            <v>20</v>
          </cell>
          <cell r="H171">
            <v>10100000</v>
          </cell>
        </row>
        <row r="172">
          <cell r="B172">
            <v>11186391</v>
          </cell>
          <cell r="C172" t="str">
            <v>Hò Thu Phương</v>
          </cell>
          <cell r="D172" t="str">
            <v>KT&amp;QLNNL 60</v>
          </cell>
          <cell r="E172">
            <v>60</v>
          </cell>
          <cell r="F172" t="str">
            <v>KT&amp;QLNNL</v>
          </cell>
          <cell r="G172">
            <v>20</v>
          </cell>
          <cell r="H172">
            <v>10100000</v>
          </cell>
        </row>
        <row r="173">
          <cell r="B173">
            <v>11186396</v>
          </cell>
          <cell r="C173" t="str">
            <v>Nguyễn Thị Thu Hằng</v>
          </cell>
          <cell r="D173" t="str">
            <v>QTKDTH 60B</v>
          </cell>
          <cell r="E173">
            <v>60</v>
          </cell>
          <cell r="F173" t="str">
            <v>Khoa QTKD</v>
          </cell>
          <cell r="G173">
            <v>20</v>
          </cell>
          <cell r="H173">
            <v>10100000</v>
          </cell>
        </row>
        <row r="174">
          <cell r="B174">
            <v>11166277</v>
          </cell>
          <cell r="C174" t="str">
            <v>Trung Bảo Ngọc</v>
          </cell>
          <cell r="D174" t="str">
            <v>Kế toán 58A</v>
          </cell>
          <cell r="E174">
            <v>58</v>
          </cell>
          <cell r="F174" t="str">
            <v>Kế toán - Kiểm toán</v>
          </cell>
          <cell r="G174">
            <v>18</v>
          </cell>
          <cell r="H174">
            <v>10170000</v>
          </cell>
        </row>
        <row r="175">
          <cell r="B175">
            <v>11172792</v>
          </cell>
          <cell r="C175" t="str">
            <v>Trần Thị Thuý Linh</v>
          </cell>
          <cell r="D175" t="str">
            <v>Kế toán 59B</v>
          </cell>
          <cell r="E175">
            <v>59</v>
          </cell>
          <cell r="F175" t="str">
            <v>Viện Kế toán - Kiểm toán</v>
          </cell>
          <cell r="G175">
            <v>18</v>
          </cell>
          <cell r="H175">
            <v>10170000</v>
          </cell>
        </row>
        <row r="176">
          <cell r="B176">
            <v>11175233</v>
          </cell>
          <cell r="C176" t="str">
            <v>Trần Thu Uyên</v>
          </cell>
          <cell r="D176" t="str">
            <v>Kiểm toán 59D</v>
          </cell>
          <cell r="E176">
            <v>59</v>
          </cell>
          <cell r="F176" t="str">
            <v>Kế toán - Kiểm toán</v>
          </cell>
          <cell r="G176">
            <v>18</v>
          </cell>
          <cell r="H176">
            <v>10170000</v>
          </cell>
        </row>
        <row r="177">
          <cell r="B177">
            <v>11176321</v>
          </cell>
          <cell r="C177" t="str">
            <v>Bùi Kiểu Chinh</v>
          </cell>
          <cell r="D177" t="str">
            <v>Kế toán 59C</v>
          </cell>
          <cell r="E177">
            <v>59</v>
          </cell>
          <cell r="F177" t="str">
            <v>Kế toán - Kiểm toán</v>
          </cell>
          <cell r="G177">
            <v>18</v>
          </cell>
          <cell r="H177">
            <v>10170000</v>
          </cell>
        </row>
        <row r="178">
          <cell r="B178">
            <v>11182156</v>
          </cell>
          <cell r="C178" t="str">
            <v>Trịnh Mai Hương</v>
          </cell>
          <cell r="D178" t="str">
            <v>Kiểm toán C</v>
          </cell>
          <cell r="E178">
            <v>60</v>
          </cell>
          <cell r="F178" t="str">
            <v>Kế toán - Kiểm toán</v>
          </cell>
          <cell r="G178">
            <v>18</v>
          </cell>
          <cell r="H178">
            <v>10170000</v>
          </cell>
        </row>
        <row r="179">
          <cell r="B179">
            <v>11186217</v>
          </cell>
          <cell r="C179" t="str">
            <v>Cao Ngọc Khánh My</v>
          </cell>
          <cell r="D179" t="str">
            <v>Kế toán 60A</v>
          </cell>
          <cell r="E179">
            <v>60</v>
          </cell>
          <cell r="F179" t="str">
            <v>Kế toán - Kiểm toán</v>
          </cell>
          <cell r="G179">
            <v>18</v>
          </cell>
          <cell r="H179">
            <v>10170000</v>
          </cell>
        </row>
        <row r="180">
          <cell r="B180">
            <v>11186305</v>
          </cell>
          <cell r="C180" t="str">
            <v>Vi Ngọc Khánh</v>
          </cell>
          <cell r="D180" t="str">
            <v>Kế toán 60B</v>
          </cell>
          <cell r="E180">
            <v>60</v>
          </cell>
          <cell r="F180" t="str">
            <v>Kế toán - Kiểm toán</v>
          </cell>
          <cell r="G180">
            <v>18</v>
          </cell>
          <cell r="H180">
            <v>10170000</v>
          </cell>
        </row>
        <row r="181">
          <cell r="B181">
            <v>11186306</v>
          </cell>
          <cell r="C181" t="str">
            <v>Hoàng Vũ Đạt</v>
          </cell>
          <cell r="D181" t="str">
            <v>Kiểm toán 60B</v>
          </cell>
          <cell r="E181">
            <v>60</v>
          </cell>
          <cell r="F181" t="str">
            <v>KT-KT</v>
          </cell>
          <cell r="G181">
            <v>18</v>
          </cell>
          <cell r="H181">
            <v>10170000</v>
          </cell>
        </row>
        <row r="182">
          <cell r="B182">
            <v>11186312</v>
          </cell>
          <cell r="C182" t="str">
            <v>Đỗ Văn Hiền</v>
          </cell>
          <cell r="D182" t="str">
            <v>KTQT 60A</v>
          </cell>
          <cell r="E182">
            <v>60</v>
          </cell>
          <cell r="F182" t="str">
            <v>TM&amp;KTQT</v>
          </cell>
          <cell r="G182">
            <v>18</v>
          </cell>
          <cell r="H182">
            <v>10170000</v>
          </cell>
        </row>
        <row r="183">
          <cell r="B183">
            <v>11186348</v>
          </cell>
          <cell r="C183" t="str">
            <v>Lê Anh</v>
          </cell>
          <cell r="D183" t="str">
            <v>Kế toán 60B</v>
          </cell>
          <cell r="E183">
            <v>60</v>
          </cell>
          <cell r="F183" t="str">
            <v>Kế toán - Kiểm toán</v>
          </cell>
          <cell r="G183">
            <v>18</v>
          </cell>
          <cell r="H183">
            <v>10170000</v>
          </cell>
        </row>
        <row r="184">
          <cell r="B184">
            <v>11166291</v>
          </cell>
          <cell r="C184" t="str">
            <v>Lê Phúc Tuấn</v>
          </cell>
          <cell r="D184" t="str">
            <v>QTDN 58A</v>
          </cell>
          <cell r="E184">
            <v>58</v>
          </cell>
          <cell r="F184" t="str">
            <v>Khoa QTKD</v>
          </cell>
          <cell r="G184">
            <v>21</v>
          </cell>
          <cell r="H184">
            <v>10605000</v>
          </cell>
        </row>
        <row r="185">
          <cell r="B185">
            <v>11171310</v>
          </cell>
          <cell r="C185" t="str">
            <v>Nguyễn Thị Việt Hà</v>
          </cell>
          <cell r="D185" t="str">
            <v>QTKDTM 59A</v>
          </cell>
          <cell r="E185">
            <v>59</v>
          </cell>
          <cell r="F185" t="str">
            <v>TM&amp;KTQT</v>
          </cell>
          <cell r="G185">
            <v>21</v>
          </cell>
          <cell r="H185">
            <v>10605000</v>
          </cell>
        </row>
        <row r="186">
          <cell r="B186">
            <v>11171752</v>
          </cell>
          <cell r="C186" t="str">
            <v>Nguyễn Kim Hòa</v>
          </cell>
          <cell r="D186" t="str">
            <v>59A Quản trị doanh nghiệp</v>
          </cell>
          <cell r="E186">
            <v>59</v>
          </cell>
          <cell r="F186" t="str">
            <v>Khoa Quản trị kinh doanh</v>
          </cell>
          <cell r="G186">
            <v>21</v>
          </cell>
          <cell r="H186">
            <v>10605000</v>
          </cell>
        </row>
        <row r="187">
          <cell r="B187">
            <v>11171767</v>
          </cell>
          <cell r="C187" t="str">
            <v>Lương Thu Hoài</v>
          </cell>
          <cell r="D187" t="str">
            <v>Ngân hàng 59A</v>
          </cell>
          <cell r="E187">
            <v>59</v>
          </cell>
          <cell r="F187" t="str">
            <v>NH-TC</v>
          </cell>
          <cell r="G187">
            <v>21</v>
          </cell>
          <cell r="H187">
            <v>10605000</v>
          </cell>
        </row>
        <row r="188">
          <cell r="B188">
            <v>11171963</v>
          </cell>
          <cell r="C188" t="str">
            <v>Đỗ Thị Mai Hương</v>
          </cell>
          <cell r="D188" t="str">
            <v>Quản trị kinh doanh thương mại 59A</v>
          </cell>
          <cell r="E188">
            <v>59</v>
          </cell>
          <cell r="F188" t="str">
            <v>Viện Thương mại và KTQT</v>
          </cell>
          <cell r="G188">
            <v>21</v>
          </cell>
          <cell r="H188">
            <v>10605000</v>
          </cell>
        </row>
        <row r="189">
          <cell r="B189">
            <v>11172184</v>
          </cell>
          <cell r="C189" t="str">
            <v>Lý Thị Ngọc Huyền</v>
          </cell>
          <cell r="D189" t="str">
            <v>KTBH 59A</v>
          </cell>
          <cell r="E189">
            <v>59</v>
          </cell>
          <cell r="F189" t="str">
            <v>Bảo Hiểm</v>
          </cell>
          <cell r="G189">
            <v>21</v>
          </cell>
          <cell r="H189">
            <v>10605000</v>
          </cell>
        </row>
        <row r="190">
          <cell r="B190">
            <v>11172464</v>
          </cell>
          <cell r="C190" t="str">
            <v>Ngô Thị Làn</v>
          </cell>
          <cell r="D190" t="str">
            <v>Quản trị doanh nghiệp 59A</v>
          </cell>
          <cell r="E190">
            <v>59</v>
          </cell>
          <cell r="F190" t="str">
            <v>Khoa Quản trị kinh doanh</v>
          </cell>
          <cell r="G190">
            <v>21</v>
          </cell>
          <cell r="H190">
            <v>10605000</v>
          </cell>
        </row>
        <row r="191">
          <cell r="B191">
            <v>11174447</v>
          </cell>
          <cell r="C191" t="str">
            <v>Hoàng Thị Thiềm</v>
          </cell>
          <cell r="D191" t="str">
            <v>KTBH 59A</v>
          </cell>
          <cell r="E191">
            <v>59</v>
          </cell>
          <cell r="F191" t="str">
            <v>Bảo Hiểm</v>
          </cell>
          <cell r="G191">
            <v>21</v>
          </cell>
          <cell r="H191">
            <v>10605000</v>
          </cell>
        </row>
        <row r="192">
          <cell r="B192">
            <v>11174716</v>
          </cell>
          <cell r="C192" t="str">
            <v>Vy Mạnh Toán</v>
          </cell>
          <cell r="D192" t="str">
            <v>QTKDTM 59A</v>
          </cell>
          <cell r="E192">
            <v>59</v>
          </cell>
          <cell r="F192" t="str">
            <v>TM&amp;KTQT</v>
          </cell>
          <cell r="G192">
            <v>21</v>
          </cell>
          <cell r="H192">
            <v>10605000</v>
          </cell>
        </row>
        <row r="193">
          <cell r="B193">
            <v>11174988</v>
          </cell>
          <cell r="C193" t="str">
            <v>Trịnh Thị Hà Trang</v>
          </cell>
          <cell r="D193" t="str">
            <v>Kinh tế bảo hiểm 59A</v>
          </cell>
          <cell r="E193">
            <v>59</v>
          </cell>
          <cell r="F193" t="str">
            <v>Bảo hiểm</v>
          </cell>
          <cell r="G193">
            <v>21</v>
          </cell>
          <cell r="H193">
            <v>10605000</v>
          </cell>
        </row>
        <row r="194">
          <cell r="B194">
            <v>11175183</v>
          </cell>
          <cell r="C194" t="str">
            <v>Nguyễn Thế Tuyến</v>
          </cell>
          <cell r="D194" t="str">
            <v>Quản trị khách sạn 59</v>
          </cell>
          <cell r="E194">
            <v>59</v>
          </cell>
          <cell r="F194" t="str">
            <v>Du lịch khách sạn</v>
          </cell>
          <cell r="G194">
            <v>21</v>
          </cell>
          <cell r="H194">
            <v>10605000</v>
          </cell>
        </row>
        <row r="195">
          <cell r="B195">
            <v>11175242</v>
          </cell>
          <cell r="C195" t="str">
            <v>Hoàng Thị Quỳnh Vân</v>
          </cell>
          <cell r="D195" t="str">
            <v>QTKDTH 59B</v>
          </cell>
          <cell r="E195">
            <v>59</v>
          </cell>
          <cell r="F195" t="str">
            <v>Khoa Quản trị KD</v>
          </cell>
          <cell r="G195">
            <v>21</v>
          </cell>
          <cell r="H195">
            <v>10605000</v>
          </cell>
        </row>
        <row r="196">
          <cell r="B196">
            <v>11175246</v>
          </cell>
          <cell r="C196" t="str">
            <v>Lê Thị Hồng Vân</v>
          </cell>
          <cell r="D196" t="str">
            <v>Quản lý kinh tế 59B</v>
          </cell>
          <cell r="E196">
            <v>59</v>
          </cell>
          <cell r="F196" t="str">
            <v>Khoa học quản lý</v>
          </cell>
          <cell r="G196">
            <v>21</v>
          </cell>
          <cell r="H196">
            <v>10605000</v>
          </cell>
        </row>
        <row r="197">
          <cell r="B197">
            <v>11176262</v>
          </cell>
          <cell r="C197" t="str">
            <v>Hoàng Kim Nghĩa</v>
          </cell>
          <cell r="D197" t="str">
            <v>QTKDTH 59B</v>
          </cell>
          <cell r="E197">
            <v>59</v>
          </cell>
          <cell r="F197" t="str">
            <v>Khoa Quản trị KD</v>
          </cell>
          <cell r="G197">
            <v>21</v>
          </cell>
          <cell r="H197">
            <v>10605000</v>
          </cell>
        </row>
        <row r="198">
          <cell r="B198">
            <v>11176265</v>
          </cell>
          <cell r="C198" t="str">
            <v>Tăng Chiến Sỹ</v>
          </cell>
          <cell r="D198" t="str">
            <v>QTDN 59A</v>
          </cell>
          <cell r="E198">
            <v>59</v>
          </cell>
          <cell r="F198" t="str">
            <v>Khoa QTKD</v>
          </cell>
          <cell r="G198">
            <v>21</v>
          </cell>
          <cell r="H198">
            <v>10605000</v>
          </cell>
        </row>
        <row r="199">
          <cell r="B199">
            <v>11180340</v>
          </cell>
          <cell r="C199" t="str">
            <v>Nguyễn Thị Lâm Anh</v>
          </cell>
          <cell r="D199" t="str">
            <v>TT chứng khoán</v>
          </cell>
          <cell r="E199">
            <v>60</v>
          </cell>
          <cell r="F199" t="str">
            <v>Ngân hàng - Tài chính</v>
          </cell>
          <cell r="G199">
            <v>21</v>
          </cell>
          <cell r="H199">
            <v>10605000</v>
          </cell>
        </row>
        <row r="200">
          <cell r="B200">
            <v>11181026</v>
          </cell>
          <cell r="C200" t="str">
            <v>Lê Kim Dung</v>
          </cell>
          <cell r="D200" t="str">
            <v>Tiếng anh thương mại 60B</v>
          </cell>
          <cell r="E200">
            <v>60</v>
          </cell>
          <cell r="F200" t="str">
            <v>Ngoại ngữ kinh tế</v>
          </cell>
          <cell r="G200">
            <v>21</v>
          </cell>
          <cell r="H200">
            <v>10605000</v>
          </cell>
        </row>
        <row r="201">
          <cell r="B201">
            <v>11181659</v>
          </cell>
          <cell r="C201" t="str">
            <v>Hoàng Thu Hiền</v>
          </cell>
          <cell r="D201" t="str">
            <v>QHCC 60</v>
          </cell>
          <cell r="E201">
            <v>60</v>
          </cell>
          <cell r="F201" t="str">
            <v>Marketing</v>
          </cell>
          <cell r="G201">
            <v>21</v>
          </cell>
          <cell r="H201">
            <v>10605000</v>
          </cell>
        </row>
        <row r="202">
          <cell r="B202">
            <v>11182421</v>
          </cell>
          <cell r="C202" t="str">
            <v>Nguyễn Thị Ngọc Khánh</v>
          </cell>
          <cell r="D202" t="str">
            <v>QTKS 60A</v>
          </cell>
          <cell r="E202">
            <v>60</v>
          </cell>
          <cell r="F202" t="str">
            <v>Du lịch - KS</v>
          </cell>
          <cell r="G202">
            <v>21</v>
          </cell>
          <cell r="H202">
            <v>10605000</v>
          </cell>
        </row>
        <row r="203">
          <cell r="B203">
            <v>11182972</v>
          </cell>
          <cell r="C203" t="str">
            <v>Khuất Phương Loan</v>
          </cell>
          <cell r="D203" t="str">
            <v>Kinh tế BH 60B</v>
          </cell>
          <cell r="E203">
            <v>60</v>
          </cell>
          <cell r="F203" t="str">
            <v>Bảo Hiểm</v>
          </cell>
          <cell r="G203">
            <v>21</v>
          </cell>
          <cell r="H203">
            <v>10605000</v>
          </cell>
        </row>
        <row r="204">
          <cell r="B204">
            <v>11182972</v>
          </cell>
          <cell r="C204" t="str">
            <v>Khuất Phương Loan</v>
          </cell>
          <cell r="D204" t="str">
            <v>KTBH 60B</v>
          </cell>
          <cell r="E204">
            <v>60</v>
          </cell>
          <cell r="F204" t="str">
            <v>Bảo hiểm</v>
          </cell>
          <cell r="G204">
            <v>21</v>
          </cell>
          <cell r="H204">
            <v>10605000</v>
          </cell>
        </row>
        <row r="205">
          <cell r="B205">
            <v>11182982</v>
          </cell>
          <cell r="C205" t="str">
            <v>Phạm Tố Loan</v>
          </cell>
          <cell r="D205" t="str">
            <v>QTKS 60B</v>
          </cell>
          <cell r="E205">
            <v>60</v>
          </cell>
          <cell r="F205" t="str">
            <v>Du lịch - Khách sạn</v>
          </cell>
          <cell r="G205">
            <v>21</v>
          </cell>
          <cell r="H205">
            <v>10605000</v>
          </cell>
        </row>
        <row r="206">
          <cell r="B206">
            <v>11184724</v>
          </cell>
          <cell r="C206" t="str">
            <v xml:space="preserve">Nguyễn Thị Hoài Thu </v>
          </cell>
          <cell r="D206" t="str">
            <v>Quản trị lữ hành 60</v>
          </cell>
          <cell r="E206">
            <v>60</v>
          </cell>
          <cell r="F206" t="str">
            <v>Du lịch khách sạn</v>
          </cell>
          <cell r="G206">
            <v>21</v>
          </cell>
          <cell r="H206">
            <v>10605000</v>
          </cell>
        </row>
        <row r="207">
          <cell r="B207">
            <v>11185325</v>
          </cell>
          <cell r="C207" t="str">
            <v>Hoàng Vân Trường</v>
          </cell>
          <cell r="D207" t="str">
            <v>KT&amp;QLNNL 60</v>
          </cell>
          <cell r="E207">
            <v>60</v>
          </cell>
          <cell r="F207" t="str">
            <v>Khoa KT&amp;QNNNL</v>
          </cell>
          <cell r="G207">
            <v>21</v>
          </cell>
          <cell r="H207">
            <v>10605000</v>
          </cell>
        </row>
        <row r="208">
          <cell r="B208">
            <v>11186397</v>
          </cell>
          <cell r="C208" t="str">
            <v>Nguyễn Thị Hồng Loan</v>
          </cell>
          <cell r="D208" t="str">
            <v>QTDL 60</v>
          </cell>
          <cell r="E208">
            <v>60</v>
          </cell>
          <cell r="F208" t="str">
            <v>Du lịch - Khách sạn</v>
          </cell>
          <cell r="G208">
            <v>21</v>
          </cell>
          <cell r="H208">
            <v>10605000</v>
          </cell>
        </row>
        <row r="209">
          <cell r="B209">
            <v>11170716</v>
          </cell>
          <cell r="C209" t="str">
            <v>Phạm Thị Cúc</v>
          </cell>
          <cell r="D209" t="str">
            <v>KTQT59A</v>
          </cell>
          <cell r="E209">
            <v>59</v>
          </cell>
          <cell r="F209" t="str">
            <v>Viện Thương mại và KTQT</v>
          </cell>
          <cell r="G209">
            <v>19</v>
          </cell>
          <cell r="H209">
            <v>10735000</v>
          </cell>
        </row>
        <row r="210">
          <cell r="B210">
            <v>11173152</v>
          </cell>
          <cell r="C210" t="str">
            <v>Đinh Thị Mơ</v>
          </cell>
          <cell r="D210" t="str">
            <v>KTQT 59B</v>
          </cell>
          <cell r="E210">
            <v>59</v>
          </cell>
          <cell r="F210" t="str">
            <v>TM&amp;KTQT</v>
          </cell>
          <cell r="G210">
            <v>19</v>
          </cell>
          <cell r="H210">
            <v>10735000</v>
          </cell>
        </row>
        <row r="211">
          <cell r="B211">
            <v>11180964</v>
          </cell>
          <cell r="C211" t="str">
            <v>Triệu Quang Dự</v>
          </cell>
          <cell r="D211" t="str">
            <v>QTKDQT60</v>
          </cell>
          <cell r="E211">
            <v>60</v>
          </cell>
          <cell r="F211" t="str">
            <v>TM&amp;KTQT</v>
          </cell>
          <cell r="G211">
            <v>19</v>
          </cell>
          <cell r="H211">
            <v>10735000</v>
          </cell>
        </row>
        <row r="212">
          <cell r="B212">
            <v>11184075</v>
          </cell>
          <cell r="C212" t="str">
            <v>Nguyễn Thu Phương</v>
          </cell>
          <cell r="D212" t="str">
            <v>Quản trị Marketing 60A</v>
          </cell>
          <cell r="E212">
            <v>60</v>
          </cell>
          <cell r="F212" t="str">
            <v>Marketing</v>
          </cell>
          <cell r="G212">
            <v>19</v>
          </cell>
          <cell r="H212">
            <v>10735000</v>
          </cell>
        </row>
        <row r="213">
          <cell r="B213">
            <v>11186294</v>
          </cell>
          <cell r="C213" t="str">
            <v>Dương Khánh Linh</v>
          </cell>
          <cell r="D213" t="str">
            <v>TCDN 60C</v>
          </cell>
          <cell r="E213">
            <v>60</v>
          </cell>
          <cell r="F213" t="str">
            <v>Ngân hàng - Tài chính</v>
          </cell>
          <cell r="G213">
            <v>19</v>
          </cell>
          <cell r="H213">
            <v>10735000</v>
          </cell>
        </row>
        <row r="214">
          <cell r="B214">
            <v>11186360</v>
          </cell>
          <cell r="C214" t="str">
            <v>Đàm Thị Tuyến</v>
          </cell>
          <cell r="D214" t="str">
            <v>Kiểm toán 60D</v>
          </cell>
          <cell r="E214">
            <v>60</v>
          </cell>
          <cell r="F214" t="str">
            <v>Kế toán - Kiểm toán</v>
          </cell>
          <cell r="G214">
            <v>19</v>
          </cell>
          <cell r="H214">
            <v>10735000</v>
          </cell>
        </row>
        <row r="215">
          <cell r="B215">
            <v>11186361</v>
          </cell>
          <cell r="C215" t="str">
            <v>Nguyễn Hồng Nhung</v>
          </cell>
          <cell r="D215" t="str">
            <v>Kiểm toán 60A</v>
          </cell>
          <cell r="E215">
            <v>60</v>
          </cell>
          <cell r="F215" t="str">
            <v>KT-KT</v>
          </cell>
          <cell r="G215">
            <v>19</v>
          </cell>
          <cell r="H215">
            <v>10735000</v>
          </cell>
        </row>
        <row r="216">
          <cell r="B216">
            <v>11164570</v>
          </cell>
          <cell r="C216" t="str">
            <v>Hồ Xuân Thái</v>
          </cell>
          <cell r="D216" t="str">
            <v>BHXH</v>
          </cell>
          <cell r="E216">
            <v>58</v>
          </cell>
          <cell r="F216" t="str">
            <v>Bảo hiểm</v>
          </cell>
          <cell r="G216">
            <v>22</v>
          </cell>
          <cell r="H216">
            <v>11110000</v>
          </cell>
        </row>
        <row r="217">
          <cell r="B217">
            <v>11166207</v>
          </cell>
          <cell r="C217" t="str">
            <v>Tếnh A Chang</v>
          </cell>
          <cell r="D217" t="str">
            <v>KT&amp;QLNNL 58</v>
          </cell>
          <cell r="E217">
            <v>58</v>
          </cell>
          <cell r="F217" t="str">
            <v>KT&amp;QLNNL</v>
          </cell>
          <cell r="G217">
            <v>22</v>
          </cell>
          <cell r="H217">
            <v>11110000</v>
          </cell>
        </row>
        <row r="218">
          <cell r="B218">
            <v>11166258</v>
          </cell>
          <cell r="C218" t="str">
            <v>Triệu Văn Lĩu</v>
          </cell>
          <cell r="D218" t="str">
            <v>KTPT 58A</v>
          </cell>
          <cell r="E218">
            <v>58</v>
          </cell>
          <cell r="F218" t="str">
            <v>Kế hoạch - phát triển</v>
          </cell>
          <cell r="G218">
            <v>22</v>
          </cell>
          <cell r="H218">
            <v>11110000</v>
          </cell>
        </row>
        <row r="219">
          <cell r="B219">
            <v>11174837</v>
          </cell>
          <cell r="C219" t="str">
            <v>Lê Thị Thanh Trang</v>
          </cell>
          <cell r="D219" t="str">
            <v>Quản lý công 59</v>
          </cell>
          <cell r="E219">
            <v>59</v>
          </cell>
          <cell r="F219" t="str">
            <v>Khoa học quản lý</v>
          </cell>
          <cell r="G219">
            <v>22</v>
          </cell>
          <cell r="H219">
            <v>11110000</v>
          </cell>
        </row>
        <row r="220">
          <cell r="B220">
            <v>11181345</v>
          </cell>
          <cell r="C220" t="str">
            <v>Nguyễn Thị Hà</v>
          </cell>
          <cell r="D220" t="str">
            <v>Quản trị Lữ Hành 60</v>
          </cell>
          <cell r="E220">
            <v>60</v>
          </cell>
          <cell r="F220" t="str">
            <v>Du lịch khách sạn</v>
          </cell>
          <cell r="G220">
            <v>22</v>
          </cell>
          <cell r="H220">
            <v>11110000</v>
          </cell>
        </row>
        <row r="221">
          <cell r="B221">
            <v>11182034</v>
          </cell>
          <cell r="C221" t="str">
            <v>Trần Văn Hùng</v>
          </cell>
          <cell r="D221" t="str">
            <v>Quản trị doanh nghiệp 60A</v>
          </cell>
          <cell r="E221">
            <v>60</v>
          </cell>
          <cell r="F221" t="str">
            <v>Khoa Quản trị kinh doanh</v>
          </cell>
          <cell r="G221">
            <v>22</v>
          </cell>
          <cell r="H221">
            <v>11110000</v>
          </cell>
        </row>
        <row r="222">
          <cell r="B222">
            <v>11182286</v>
          </cell>
          <cell r="C222" t="str">
            <v>Lê Thị Huyền</v>
          </cell>
          <cell r="D222" t="str">
            <v>Kế hoạch 60B</v>
          </cell>
          <cell r="E222">
            <v>60</v>
          </cell>
          <cell r="F222" t="str">
            <v>Kế hoạch phát triển</v>
          </cell>
          <cell r="G222">
            <v>22</v>
          </cell>
          <cell r="H222">
            <v>11110000</v>
          </cell>
        </row>
        <row r="223">
          <cell r="B223">
            <v>11184891</v>
          </cell>
          <cell r="C223" t="str">
            <v>Trần Thị Thủy</v>
          </cell>
          <cell r="D223" t="str">
            <v>Tiếng anh thương mại 60C</v>
          </cell>
          <cell r="E223">
            <v>60</v>
          </cell>
          <cell r="F223" t="str">
            <v>Ngoại ngữ kinh tế</v>
          </cell>
          <cell r="G223">
            <v>22</v>
          </cell>
          <cell r="H223">
            <v>11110000</v>
          </cell>
        </row>
        <row r="224">
          <cell r="B224">
            <v>11185205</v>
          </cell>
          <cell r="C224" t="str">
            <v>Phạm Thu Trang</v>
          </cell>
          <cell r="D224" t="str">
            <v>KT và QLNNL 60</v>
          </cell>
          <cell r="E224">
            <v>60</v>
          </cell>
          <cell r="F224" t="str">
            <v>KT&amp;QLNNL</v>
          </cell>
          <cell r="G224">
            <v>22</v>
          </cell>
          <cell r="H224">
            <v>11110000</v>
          </cell>
        </row>
        <row r="225">
          <cell r="B225">
            <v>11186347</v>
          </cell>
          <cell r="C225" t="str">
            <v>Trần Thị Thúy Kiều</v>
          </cell>
          <cell r="D225" t="str">
            <v>QTKDTH 60B</v>
          </cell>
          <cell r="E225">
            <v>60</v>
          </cell>
          <cell r="F225" t="str">
            <v>Khoa Quản trị KD</v>
          </cell>
          <cell r="G225">
            <v>22</v>
          </cell>
          <cell r="H225">
            <v>11110000</v>
          </cell>
        </row>
        <row r="226">
          <cell r="B226">
            <v>11166273</v>
          </cell>
          <cell r="C226" t="str">
            <v>Nguyễn Nhân Nghĩa</v>
          </cell>
          <cell r="D226" t="str">
            <v>Kế toán 58A</v>
          </cell>
          <cell r="E226">
            <v>58</v>
          </cell>
          <cell r="F226" t="str">
            <v>Kế toán - Kiểm toán</v>
          </cell>
          <cell r="G226">
            <v>20</v>
          </cell>
          <cell r="H226">
            <v>11300000</v>
          </cell>
        </row>
        <row r="227">
          <cell r="B227">
            <v>11170704</v>
          </cell>
          <cell r="C227" t="str">
            <v>Lục Thị Chung</v>
          </cell>
          <cell r="D227" t="str">
            <v>Kiểm toán 59D</v>
          </cell>
          <cell r="E227">
            <v>59</v>
          </cell>
          <cell r="F227" t="str">
            <v>Kế toán - Kiểm toán</v>
          </cell>
          <cell r="G227">
            <v>20</v>
          </cell>
          <cell r="H227">
            <v>11300000</v>
          </cell>
        </row>
        <row r="228">
          <cell r="B228">
            <v>11170707</v>
          </cell>
          <cell r="C228" t="str">
            <v>Chế Đình Nguyên Chương</v>
          </cell>
          <cell r="D228" t="str">
            <v>Kiểm toán 59E</v>
          </cell>
          <cell r="E228">
            <v>59</v>
          </cell>
          <cell r="F228" t="str">
            <v>Kế toán - Kiểm toán</v>
          </cell>
          <cell r="G228">
            <v>20</v>
          </cell>
          <cell r="H228">
            <v>11300000</v>
          </cell>
        </row>
        <row r="229">
          <cell r="B229">
            <v>11172359</v>
          </cell>
          <cell r="C229" t="str">
            <v>Lù Thị Khuyên</v>
          </cell>
          <cell r="D229" t="str">
            <v>Kế toán 59C</v>
          </cell>
          <cell r="E229">
            <v>59</v>
          </cell>
          <cell r="F229" t="str">
            <v>Kế toán - Kiểm toán</v>
          </cell>
          <cell r="G229">
            <v>20</v>
          </cell>
          <cell r="H229">
            <v>11300000</v>
          </cell>
        </row>
        <row r="230">
          <cell r="B230">
            <v>11174028</v>
          </cell>
          <cell r="C230" t="str">
            <v>Phạm Thúy Quỳnh</v>
          </cell>
          <cell r="D230" t="str">
            <v>kế toán 59 E</v>
          </cell>
          <cell r="E230">
            <v>59</v>
          </cell>
          <cell r="F230" t="str">
            <v>Viện Kế toán - Kiểm toán</v>
          </cell>
          <cell r="G230">
            <v>20</v>
          </cell>
          <cell r="H230">
            <v>11300000</v>
          </cell>
        </row>
        <row r="231">
          <cell r="B231">
            <v>11174208</v>
          </cell>
          <cell r="C231" t="str">
            <v>Lình Thị Thanh</v>
          </cell>
          <cell r="D231" t="str">
            <v>Kế toán 59B</v>
          </cell>
          <cell r="E231">
            <v>59</v>
          </cell>
          <cell r="F231" t="str">
            <v>Kế toán - Kiểm toán</v>
          </cell>
          <cell r="G231">
            <v>20</v>
          </cell>
          <cell r="H231">
            <v>11300000</v>
          </cell>
        </row>
        <row r="232">
          <cell r="B232">
            <v>11180694</v>
          </cell>
          <cell r="C232" t="str">
            <v>Nguyễn Thị Thu Chà</v>
          </cell>
          <cell r="D232" t="str">
            <v>Quản trị Kinh doanh quốc tế 60A</v>
          </cell>
          <cell r="E232">
            <v>60</v>
          </cell>
          <cell r="F232" t="str">
            <v>Viện Thương mại và KTQT</v>
          </cell>
          <cell r="G232">
            <v>20</v>
          </cell>
          <cell r="H232">
            <v>11300000</v>
          </cell>
        </row>
        <row r="233">
          <cell r="B233">
            <v>11181087</v>
          </cell>
          <cell r="C233" t="str">
            <v>Vi Anh Dũng</v>
          </cell>
          <cell r="D233" t="str">
            <v>Quản trị bán hàng 60</v>
          </cell>
          <cell r="E233">
            <v>60</v>
          </cell>
          <cell r="F233" t="str">
            <v>Marketing</v>
          </cell>
          <cell r="G233">
            <v>20</v>
          </cell>
          <cell r="H233">
            <v>11300000</v>
          </cell>
        </row>
        <row r="234">
          <cell r="B234">
            <v>11181447</v>
          </cell>
          <cell r="C234" t="str">
            <v>Nông Đức Hải</v>
          </cell>
          <cell r="D234" t="str">
            <v>TT Marketing 60</v>
          </cell>
          <cell r="E234">
            <v>60</v>
          </cell>
          <cell r="F234" t="str">
            <v>Marketing</v>
          </cell>
          <cell r="G234">
            <v>20</v>
          </cell>
          <cell r="H234">
            <v>11300000</v>
          </cell>
        </row>
        <row r="235">
          <cell r="B235">
            <v>11181600</v>
          </cell>
          <cell r="C235" t="str">
            <v>Nguyễn Thị Hồng Hạnh</v>
          </cell>
          <cell r="D235" t="str">
            <v>Quản trị kinh doanh quốc tế 60B</v>
          </cell>
          <cell r="E235">
            <v>60</v>
          </cell>
          <cell r="F235" t="str">
            <v>Viện Thương mại và KTQT</v>
          </cell>
          <cell r="G235">
            <v>20</v>
          </cell>
          <cell r="H235">
            <v>11300000</v>
          </cell>
        </row>
        <row r="236">
          <cell r="B236">
            <v>11181980</v>
          </cell>
          <cell r="C236" t="str">
            <v>Nguyễn Văn Huân</v>
          </cell>
          <cell r="D236" t="str">
            <v>Quản trị Marketing 60B</v>
          </cell>
          <cell r="E236">
            <v>60</v>
          </cell>
          <cell r="F236" t="str">
            <v>Marketing</v>
          </cell>
          <cell r="G236">
            <v>20</v>
          </cell>
          <cell r="H236">
            <v>11300000</v>
          </cell>
        </row>
        <row r="237">
          <cell r="B237">
            <v>11183433</v>
          </cell>
          <cell r="C237" t="str">
            <v>Nguyễn Ngọc Mỹ</v>
          </cell>
          <cell r="D237" t="str">
            <v>Kế toán 60A</v>
          </cell>
          <cell r="E237">
            <v>60</v>
          </cell>
          <cell r="F237" t="str">
            <v>Kế toán - Kiểm toán</v>
          </cell>
          <cell r="G237">
            <v>20</v>
          </cell>
          <cell r="H237">
            <v>11300000</v>
          </cell>
        </row>
        <row r="238">
          <cell r="B238">
            <v>11184630</v>
          </cell>
          <cell r="C238" t="str">
            <v>Tạ Thị Phương Thảo</v>
          </cell>
          <cell r="D238" t="str">
            <v>Quản trị bán hàng 60</v>
          </cell>
          <cell r="E238">
            <v>60</v>
          </cell>
          <cell r="F238" t="str">
            <v>Marketing</v>
          </cell>
          <cell r="G238">
            <v>20</v>
          </cell>
          <cell r="H238">
            <v>11300000</v>
          </cell>
        </row>
        <row r="239">
          <cell r="B239">
            <v>11184644</v>
          </cell>
          <cell r="C239" t="str">
            <v>Trần Thị Thu Thảo</v>
          </cell>
          <cell r="D239" t="str">
            <v>Kiểm toán A</v>
          </cell>
          <cell r="E239">
            <v>60</v>
          </cell>
          <cell r="F239" t="str">
            <v>Kế toán - Kiểm toán</v>
          </cell>
          <cell r="G239">
            <v>20</v>
          </cell>
          <cell r="H239">
            <v>11300000</v>
          </cell>
        </row>
        <row r="240">
          <cell r="B240">
            <v>11185554</v>
          </cell>
          <cell r="C240" t="str">
            <v>Vi Thị Thảo Vân</v>
          </cell>
          <cell r="D240" t="str">
            <v>TT Marketing 60</v>
          </cell>
          <cell r="E240">
            <v>60</v>
          </cell>
          <cell r="F240" t="str">
            <v>Marketing</v>
          </cell>
          <cell r="G240">
            <v>20</v>
          </cell>
          <cell r="H240">
            <v>11300000</v>
          </cell>
        </row>
        <row r="241">
          <cell r="B241">
            <v>11172439</v>
          </cell>
          <cell r="C241" t="str">
            <v>Ma Thị Hương Lan</v>
          </cell>
          <cell r="D241" t="str">
            <v>KTBH 59A</v>
          </cell>
          <cell r="E241">
            <v>59</v>
          </cell>
          <cell r="F241" t="str">
            <v>Bảo Hiểm</v>
          </cell>
          <cell r="G241">
            <v>23</v>
          </cell>
          <cell r="H241">
            <v>11615000</v>
          </cell>
        </row>
        <row r="242">
          <cell r="B242">
            <v>11173292</v>
          </cell>
          <cell r="C242" t="str">
            <v>Vàng Thị Nga</v>
          </cell>
          <cell r="D242" t="str">
            <v>Quản trị du lịch 59</v>
          </cell>
          <cell r="E242">
            <v>59</v>
          </cell>
          <cell r="F242" t="str">
            <v>Du lịch - Khách sạn</v>
          </cell>
          <cell r="G242">
            <v>23</v>
          </cell>
          <cell r="H242">
            <v>11615000</v>
          </cell>
        </row>
        <row r="243">
          <cell r="B243">
            <v>11176275</v>
          </cell>
          <cell r="C243" t="str">
            <v>Bùi Quang Chung</v>
          </cell>
          <cell r="D243" t="str">
            <v>QTDN 59A</v>
          </cell>
          <cell r="E243">
            <v>59</v>
          </cell>
          <cell r="F243" t="str">
            <v>Khoa QTKD</v>
          </cell>
          <cell r="G243">
            <v>23</v>
          </cell>
          <cell r="H243">
            <v>11615000</v>
          </cell>
        </row>
        <row r="244">
          <cell r="B244">
            <v>11176329</v>
          </cell>
          <cell r="C244" t="str">
            <v>Đàm Anh Pháp</v>
          </cell>
          <cell r="D244" t="str">
            <v>QTDN 59C</v>
          </cell>
          <cell r="E244">
            <v>59</v>
          </cell>
          <cell r="F244" t="str">
            <v>Khoa QTKD</v>
          </cell>
          <cell r="G244">
            <v>23</v>
          </cell>
          <cell r="H244">
            <v>11615000</v>
          </cell>
        </row>
        <row r="245">
          <cell r="B245">
            <v>11176332</v>
          </cell>
          <cell r="C245" t="str">
            <v>Hoàng Thị Kim Chi</v>
          </cell>
          <cell r="D245" t="str">
            <v>QTKDTH 59C</v>
          </cell>
          <cell r="E245">
            <v>59</v>
          </cell>
          <cell r="F245" t="str">
            <v>Khoa Quản trị KD</v>
          </cell>
          <cell r="G245">
            <v>23</v>
          </cell>
          <cell r="H245">
            <v>11615000</v>
          </cell>
        </row>
        <row r="246">
          <cell r="B246">
            <v>11181859</v>
          </cell>
          <cell r="C246" t="str">
            <v>Nguyễn Thị Hòa</v>
          </cell>
          <cell r="D246" t="str">
            <v>Quản trị nhân lực 60A</v>
          </cell>
          <cell r="E246">
            <v>60</v>
          </cell>
          <cell r="F246" t="str">
            <v>Kinh tế và QLNNL</v>
          </cell>
          <cell r="G246">
            <v>23</v>
          </cell>
          <cell r="H246">
            <v>11615000</v>
          </cell>
        </row>
        <row r="247">
          <cell r="B247">
            <v>11182114</v>
          </cell>
          <cell r="C247" t="str">
            <v>Nguyễn Thị Hương</v>
          </cell>
          <cell r="D247" t="str">
            <v>Kinh tế Bảo hiểm 60A</v>
          </cell>
          <cell r="E247">
            <v>60</v>
          </cell>
          <cell r="F247" t="str">
            <v>Bảo hiểm</v>
          </cell>
          <cell r="G247">
            <v>23</v>
          </cell>
          <cell r="H247">
            <v>11615000</v>
          </cell>
        </row>
        <row r="248">
          <cell r="B248">
            <v>11186384</v>
          </cell>
          <cell r="C248" t="str">
            <v>Vi Ngọc Diệp</v>
          </cell>
          <cell r="D248" t="str">
            <v>KT&amp;QLNNL 60</v>
          </cell>
          <cell r="E248">
            <v>60</v>
          </cell>
          <cell r="F248" t="str">
            <v>KT&amp;QLNNL</v>
          </cell>
          <cell r="G248">
            <v>23</v>
          </cell>
          <cell r="H248">
            <v>11615000</v>
          </cell>
        </row>
        <row r="249">
          <cell r="B249">
            <v>11170820</v>
          </cell>
          <cell r="C249" t="str">
            <v>Hoàng Hằng Diệp</v>
          </cell>
          <cell r="D249" t="str">
            <v>Đầu tư 59D</v>
          </cell>
          <cell r="E249">
            <v>59</v>
          </cell>
          <cell r="F249" t="str">
            <v>Đầu tư</v>
          </cell>
          <cell r="G249">
            <v>21</v>
          </cell>
          <cell r="H249">
            <v>11865000</v>
          </cell>
        </row>
        <row r="250">
          <cell r="B250">
            <v>11172056</v>
          </cell>
          <cell r="C250" t="str">
            <v>Nguyễn Thị Hường</v>
          </cell>
          <cell r="D250" t="str">
            <v>Kế toán 59E</v>
          </cell>
          <cell r="E250">
            <v>59</v>
          </cell>
          <cell r="F250" t="str">
            <v>Viện Kế toán - Kiểm toán</v>
          </cell>
          <cell r="G250">
            <v>21</v>
          </cell>
          <cell r="H250">
            <v>11865000</v>
          </cell>
        </row>
        <row r="251">
          <cell r="B251">
            <v>11173410</v>
          </cell>
          <cell r="C251" t="str">
            <v>Nguyễn Thị Ngọc</v>
          </cell>
          <cell r="D251" t="str">
            <v>Qtkdqt 59b</v>
          </cell>
          <cell r="E251">
            <v>59</v>
          </cell>
          <cell r="F251" t="str">
            <v>Viện Thương mại và KTQT</v>
          </cell>
          <cell r="G251">
            <v>21</v>
          </cell>
          <cell r="H251">
            <v>11865000</v>
          </cell>
        </row>
        <row r="252">
          <cell r="B252">
            <v>11175317</v>
          </cell>
          <cell r="C252" t="str">
            <v>Hoàng Công Vũ</v>
          </cell>
          <cell r="D252" t="str">
            <v>KTĐT59B</v>
          </cell>
          <cell r="E252">
            <v>59</v>
          </cell>
          <cell r="F252" t="str">
            <v>Đầu tư</v>
          </cell>
          <cell r="G252">
            <v>21</v>
          </cell>
          <cell r="H252">
            <v>11865000</v>
          </cell>
        </row>
        <row r="253">
          <cell r="B253">
            <v>11176068</v>
          </cell>
          <cell r="C253" t="str">
            <v>Nguyễn Kim Thuý</v>
          </cell>
          <cell r="D253" t="str">
            <v>Kinh tế quốc tế 59C</v>
          </cell>
          <cell r="E253">
            <v>59</v>
          </cell>
          <cell r="F253" t="str">
            <v>Viện Thương mại và KTQT</v>
          </cell>
          <cell r="G253">
            <v>21</v>
          </cell>
          <cell r="H253">
            <v>11865000</v>
          </cell>
        </row>
        <row r="254">
          <cell r="B254">
            <v>11176151</v>
          </cell>
          <cell r="C254" t="str">
            <v>Đặng Hồ Tuấn</v>
          </cell>
          <cell r="D254" t="str">
            <v>Kiểm toán 59C</v>
          </cell>
          <cell r="E254">
            <v>59</v>
          </cell>
          <cell r="F254" t="str">
            <v>Kế toán - Kiểm toán</v>
          </cell>
          <cell r="G254">
            <v>21</v>
          </cell>
          <cell r="H254">
            <v>11865000</v>
          </cell>
        </row>
        <row r="255">
          <cell r="B255">
            <v>11176252</v>
          </cell>
          <cell r="C255" t="str">
            <v>Lã Thị Hải Yến</v>
          </cell>
          <cell r="D255" t="str">
            <v>KTĐT 59A</v>
          </cell>
          <cell r="E255">
            <v>59</v>
          </cell>
          <cell r="F255" t="str">
            <v>Đầu tư</v>
          </cell>
          <cell r="G255">
            <v>21</v>
          </cell>
          <cell r="H255">
            <v>11865000</v>
          </cell>
        </row>
        <row r="256">
          <cell r="B256">
            <v>11176324</v>
          </cell>
          <cell r="C256" t="str">
            <v>Lưu Thị Thảo</v>
          </cell>
          <cell r="D256" t="str">
            <v>KTQT59C</v>
          </cell>
          <cell r="E256">
            <v>59</v>
          </cell>
          <cell r="F256" t="str">
            <v>TM&amp;KTQT</v>
          </cell>
          <cell r="G256">
            <v>21</v>
          </cell>
          <cell r="H256">
            <v>11865000</v>
          </cell>
        </row>
        <row r="257">
          <cell r="B257">
            <v>11182592</v>
          </cell>
          <cell r="C257" t="str">
            <v>Bùi Thị Thùy Linh</v>
          </cell>
          <cell r="D257" t="str">
            <v>Truyền thông Marketing K60</v>
          </cell>
          <cell r="E257">
            <v>60</v>
          </cell>
          <cell r="F257" t="str">
            <v>Marketing</v>
          </cell>
          <cell r="G257">
            <v>21</v>
          </cell>
          <cell r="H257">
            <v>11865000</v>
          </cell>
        </row>
        <row r="258">
          <cell r="B258">
            <v>11183961</v>
          </cell>
          <cell r="C258" t="str">
            <v>Bùi Thảo Phương</v>
          </cell>
          <cell r="D258" t="str">
            <v>Kế toán 60C</v>
          </cell>
          <cell r="E258">
            <v>60</v>
          </cell>
          <cell r="F258" t="str">
            <v>Kế toán - Kiểm toán</v>
          </cell>
          <cell r="G258">
            <v>21</v>
          </cell>
          <cell r="H258">
            <v>11865000</v>
          </cell>
        </row>
        <row r="259">
          <cell r="B259">
            <v>11186367</v>
          </cell>
          <cell r="C259" t="str">
            <v>Bùi Thị Hòa</v>
          </cell>
          <cell r="D259" t="str">
            <v>Kế toán 60C</v>
          </cell>
          <cell r="E259">
            <v>60</v>
          </cell>
          <cell r="F259" t="str">
            <v>Kế toán - Kiểm toán</v>
          </cell>
          <cell r="G259">
            <v>21</v>
          </cell>
          <cell r="H259">
            <v>11865000</v>
          </cell>
        </row>
        <row r="260">
          <cell r="B260">
            <v>11164748</v>
          </cell>
          <cell r="C260" t="str">
            <v>Lê Thị Thanh Thảo</v>
          </cell>
          <cell r="D260" t="str">
            <v>Tiếng Anh Thương Mại K58A</v>
          </cell>
          <cell r="E260">
            <v>58</v>
          </cell>
          <cell r="F260" t="str">
            <v>Ngoại ngữ kinh tế</v>
          </cell>
          <cell r="G260">
            <v>24</v>
          </cell>
          <cell r="H260">
            <v>12120000</v>
          </cell>
        </row>
        <row r="261">
          <cell r="B261">
            <v>11170574</v>
          </cell>
          <cell r="C261" t="str">
            <v>Dư Đình Biển</v>
          </cell>
          <cell r="D261" t="str">
            <v>Quản trị kinh doanh tổng hợp 59a</v>
          </cell>
          <cell r="E261">
            <v>59</v>
          </cell>
          <cell r="F261" t="str">
            <v>Khoa Quản trị kinh doanh</v>
          </cell>
          <cell r="G261">
            <v>24</v>
          </cell>
          <cell r="H261">
            <v>12120000</v>
          </cell>
        </row>
        <row r="262">
          <cell r="B262">
            <v>11173561</v>
          </cell>
          <cell r="C262" t="str">
            <v>Vi Thị Hà Nhi</v>
          </cell>
          <cell r="D262" t="str">
            <v>QTKDTM 59B</v>
          </cell>
          <cell r="E262">
            <v>59</v>
          </cell>
          <cell r="F262" t="str">
            <v>TM&amp;KTQT</v>
          </cell>
          <cell r="G262">
            <v>24</v>
          </cell>
          <cell r="H262">
            <v>12120000</v>
          </cell>
        </row>
        <row r="263">
          <cell r="B263">
            <v>11174618</v>
          </cell>
          <cell r="C263" t="str">
            <v>Nguyễn Thị Thúy</v>
          </cell>
          <cell r="D263" t="str">
            <v>Quản trị chất lượng 59</v>
          </cell>
          <cell r="E263">
            <v>59</v>
          </cell>
          <cell r="F263" t="str">
            <v>Khoa Quản trị kinh doanh</v>
          </cell>
          <cell r="G263">
            <v>24</v>
          </cell>
          <cell r="H263">
            <v>12120000</v>
          </cell>
        </row>
        <row r="264">
          <cell r="B264">
            <v>11176283</v>
          </cell>
          <cell r="C264" t="str">
            <v>Trần Thị Hoài</v>
          </cell>
          <cell r="D264" t="str">
            <v>QTDN59B</v>
          </cell>
          <cell r="E264">
            <v>59</v>
          </cell>
          <cell r="F264" t="str">
            <v>Khoa Quản trị kinh doanh</v>
          </cell>
          <cell r="G264">
            <v>24</v>
          </cell>
          <cell r="H264">
            <v>12120000</v>
          </cell>
        </row>
        <row r="265">
          <cell r="B265">
            <v>11176292</v>
          </cell>
          <cell r="C265" t="str">
            <v>Trương Đoàn Ngọc Linh</v>
          </cell>
          <cell r="D265" t="str">
            <v>QLKT 59B</v>
          </cell>
          <cell r="E265">
            <v>59</v>
          </cell>
          <cell r="F265" t="str">
            <v>Khoa học quản lý</v>
          </cell>
          <cell r="G265">
            <v>24</v>
          </cell>
          <cell r="H265">
            <v>12120000</v>
          </cell>
        </row>
        <row r="266">
          <cell r="B266">
            <v>11183302</v>
          </cell>
          <cell r="C266" t="str">
            <v>Lê Thị Mây</v>
          </cell>
          <cell r="D266" t="str">
            <v>Quản trị Khách sạn 60A</v>
          </cell>
          <cell r="E266">
            <v>60</v>
          </cell>
          <cell r="F266" t="str">
            <v>Du lịch khách sạn</v>
          </cell>
          <cell r="G266">
            <v>24</v>
          </cell>
          <cell r="H266">
            <v>12120000</v>
          </cell>
        </row>
        <row r="267">
          <cell r="B267">
            <v>11184641</v>
          </cell>
          <cell r="C267" t="str">
            <v>Trần Thị Phương Thảo</v>
          </cell>
          <cell r="D267" t="str">
            <v>Quản trị du lịch</v>
          </cell>
          <cell r="E267">
            <v>60</v>
          </cell>
          <cell r="F267" t="str">
            <v>Du lịch - Khách sạn</v>
          </cell>
          <cell r="G267">
            <v>24</v>
          </cell>
          <cell r="H267">
            <v>12120000</v>
          </cell>
        </row>
        <row r="268">
          <cell r="B268">
            <v>11166212</v>
          </cell>
          <cell r="C268" t="str">
            <v>Lăng Đức Dương</v>
          </cell>
          <cell r="D268" t="str">
            <v>KTQT 58A</v>
          </cell>
          <cell r="E268">
            <v>58</v>
          </cell>
          <cell r="F268" t="str">
            <v>TM&amp;KTQT</v>
          </cell>
          <cell r="G268">
            <v>22</v>
          </cell>
          <cell r="H268">
            <v>12430000</v>
          </cell>
        </row>
        <row r="269">
          <cell r="B269">
            <v>11170958</v>
          </cell>
          <cell r="C269" t="str">
            <v>Phan Thị Thùy Dung</v>
          </cell>
          <cell r="D269" t="str">
            <v>TCDN 59B</v>
          </cell>
          <cell r="E269">
            <v>59</v>
          </cell>
          <cell r="F269" t="str">
            <v>Ngân hàng - Tài chính</v>
          </cell>
          <cell r="G269">
            <v>22</v>
          </cell>
          <cell r="H269">
            <v>12430000</v>
          </cell>
        </row>
        <row r="270">
          <cell r="B270">
            <v>11172100</v>
          </cell>
          <cell r="C270" t="str">
            <v>Ngô Quang Huy</v>
          </cell>
          <cell r="D270" t="str">
            <v>Kế toán 59A</v>
          </cell>
          <cell r="E270">
            <v>59</v>
          </cell>
          <cell r="F270" t="str">
            <v>Kế toán - Kiểm toán</v>
          </cell>
          <cell r="G270">
            <v>22</v>
          </cell>
          <cell r="H270">
            <v>12430000</v>
          </cell>
        </row>
        <row r="271">
          <cell r="B271">
            <v>11172816</v>
          </cell>
          <cell r="C271" t="str">
            <v>Vũ Khánh Linh</v>
          </cell>
          <cell r="D271" t="str">
            <v>Kiểm toán 59E</v>
          </cell>
          <cell r="E271">
            <v>59</v>
          </cell>
          <cell r="F271" t="str">
            <v>Viện Kế toán - Kiểm toán</v>
          </cell>
          <cell r="G271">
            <v>22</v>
          </cell>
          <cell r="H271">
            <v>12430000</v>
          </cell>
        </row>
        <row r="272">
          <cell r="B272">
            <v>11176251</v>
          </cell>
          <cell r="C272" t="str">
            <v>Đặng Hồ Tuấn</v>
          </cell>
          <cell r="D272" t="str">
            <v>Kiểm toán 59C</v>
          </cell>
          <cell r="E272">
            <v>59</v>
          </cell>
          <cell r="F272" t="str">
            <v>Viện KT-KT</v>
          </cell>
          <cell r="G272">
            <v>22</v>
          </cell>
          <cell r="H272">
            <v>12430000</v>
          </cell>
        </row>
        <row r="273">
          <cell r="B273">
            <v>11180655</v>
          </cell>
          <cell r="C273" t="str">
            <v>Nguyễn Thị Bích</v>
          </cell>
          <cell r="D273" t="str">
            <v>Truyền thông Marketing 60</v>
          </cell>
          <cell r="E273">
            <v>60</v>
          </cell>
          <cell r="F273" t="str">
            <v>Marketing</v>
          </cell>
          <cell r="G273">
            <v>22</v>
          </cell>
          <cell r="H273">
            <v>12430000</v>
          </cell>
        </row>
        <row r="274">
          <cell r="B274">
            <v>11183712</v>
          </cell>
          <cell r="C274" t="str">
            <v>Vũ Thị Ánh Ngọc</v>
          </cell>
          <cell r="D274" t="str">
            <v>Truyền thông Marketing 60</v>
          </cell>
          <cell r="E274">
            <v>60</v>
          </cell>
          <cell r="F274" t="str">
            <v>Marketing</v>
          </cell>
          <cell r="G274">
            <v>22</v>
          </cell>
          <cell r="H274">
            <v>12430000</v>
          </cell>
        </row>
        <row r="275">
          <cell r="B275">
            <v>11184980</v>
          </cell>
          <cell r="C275" t="str">
            <v>Lê Thị Ngọc Trâm</v>
          </cell>
          <cell r="D275" t="str">
            <v>Kế toán B</v>
          </cell>
          <cell r="E275">
            <v>60</v>
          </cell>
          <cell r="F275" t="str">
            <v>Kế toán - Kiểm toán</v>
          </cell>
          <cell r="G275">
            <v>22</v>
          </cell>
          <cell r="H275">
            <v>12430000</v>
          </cell>
        </row>
        <row r="276">
          <cell r="B276">
            <v>11186322</v>
          </cell>
          <cell r="C276" t="str">
            <v>Nguyễn Kim Ngân</v>
          </cell>
          <cell r="D276" t="str">
            <v>Kiểm toán 60C</v>
          </cell>
          <cell r="E276">
            <v>60</v>
          </cell>
          <cell r="F276" t="str">
            <v>Kế toán - Kiểm toán</v>
          </cell>
          <cell r="G276">
            <v>22</v>
          </cell>
          <cell r="H276">
            <v>12430000</v>
          </cell>
        </row>
        <row r="277">
          <cell r="B277">
            <v>11186358</v>
          </cell>
          <cell r="C277" t="str">
            <v>Bùi Thu Hằng</v>
          </cell>
          <cell r="D277" t="str">
            <v>KTQT 60A</v>
          </cell>
          <cell r="E277">
            <v>60</v>
          </cell>
          <cell r="F277" t="str">
            <v>Viện TM&amp;KTQT</v>
          </cell>
          <cell r="G277">
            <v>22</v>
          </cell>
          <cell r="H277">
            <v>12430000</v>
          </cell>
        </row>
        <row r="278">
          <cell r="B278">
            <v>11186379</v>
          </cell>
          <cell r="C278" t="str">
            <v>Lương Đức Minh</v>
          </cell>
          <cell r="D278" t="str">
            <v>Kế toán 60C</v>
          </cell>
          <cell r="E278">
            <v>60</v>
          </cell>
          <cell r="F278" t="str">
            <v>Kế toán - Kiểm toán</v>
          </cell>
          <cell r="G278">
            <v>22</v>
          </cell>
          <cell r="H278">
            <v>12430000</v>
          </cell>
        </row>
        <row r="279">
          <cell r="B279">
            <v>11171487</v>
          </cell>
          <cell r="C279" t="str">
            <v>Lý Văn Hành</v>
          </cell>
          <cell r="D279" t="str">
            <v>KTQT 59C</v>
          </cell>
          <cell r="E279">
            <v>59</v>
          </cell>
          <cell r="F279" t="str">
            <v>TM&amp;KTQT</v>
          </cell>
          <cell r="G279">
            <v>23</v>
          </cell>
          <cell r="H279">
            <v>12995000</v>
          </cell>
        </row>
        <row r="280">
          <cell r="B280">
            <v>11172010</v>
          </cell>
          <cell r="C280" t="str">
            <v>Phạm Thị Mai Hương</v>
          </cell>
          <cell r="D280" t="str">
            <v>Quản trị kinh doanh quốc tế 59C</v>
          </cell>
          <cell r="E280">
            <v>59</v>
          </cell>
          <cell r="F280" t="str">
            <v>Viện Thương mại và KTQT</v>
          </cell>
          <cell r="G280">
            <v>23</v>
          </cell>
          <cell r="H280">
            <v>12995000</v>
          </cell>
        </row>
        <row r="281">
          <cell r="B281">
            <v>11174152</v>
          </cell>
          <cell r="C281" t="str">
            <v>Lìu Thị Thắm</v>
          </cell>
          <cell r="D281" t="str">
            <v>KTĐT 59D</v>
          </cell>
          <cell r="E281">
            <v>59</v>
          </cell>
          <cell r="F281" t="str">
            <v>Đầu tư</v>
          </cell>
          <cell r="G281">
            <v>23</v>
          </cell>
          <cell r="H281">
            <v>12995000</v>
          </cell>
        </row>
        <row r="282">
          <cell r="B282">
            <v>11175068</v>
          </cell>
          <cell r="C282" t="str">
            <v>Trần Xuân Trường</v>
          </cell>
          <cell r="D282" t="str">
            <v>KTĐT 59C</v>
          </cell>
          <cell r="E282">
            <v>59</v>
          </cell>
          <cell r="F282" t="str">
            <v>Đầu tư</v>
          </cell>
          <cell r="G282">
            <v>23</v>
          </cell>
          <cell r="H282">
            <v>12995000</v>
          </cell>
        </row>
        <row r="283">
          <cell r="B283">
            <v>11175419</v>
          </cell>
          <cell r="C283" t="str">
            <v>Trần Thị Hải Yến</v>
          </cell>
          <cell r="D283" t="str">
            <v>Kinh tế Đầu tư 59B</v>
          </cell>
          <cell r="E283">
            <v>59</v>
          </cell>
          <cell r="F283" t="str">
            <v>Đầu tư</v>
          </cell>
          <cell r="G283">
            <v>23</v>
          </cell>
          <cell r="H283">
            <v>12995000</v>
          </cell>
        </row>
        <row r="284">
          <cell r="B284">
            <v>11176150</v>
          </cell>
          <cell r="C284" t="str">
            <v>Phạm Huyền Trinh</v>
          </cell>
          <cell r="D284" t="str">
            <v>Kinh tế quốc tế 59B</v>
          </cell>
          <cell r="E284">
            <v>59</v>
          </cell>
          <cell r="F284" t="str">
            <v>TM&amp;KTQT</v>
          </cell>
          <cell r="G284">
            <v>23</v>
          </cell>
          <cell r="H284">
            <v>12995000</v>
          </cell>
        </row>
        <row r="285">
          <cell r="B285">
            <v>11176291</v>
          </cell>
          <cell r="C285" t="str">
            <v>Tô Thị Hiểu</v>
          </cell>
          <cell r="D285" t="str">
            <v>QTKDQT59</v>
          </cell>
          <cell r="E285">
            <v>59</v>
          </cell>
          <cell r="F285" t="str">
            <v>TM&amp;KTQT</v>
          </cell>
          <cell r="G285">
            <v>23</v>
          </cell>
          <cell r="H285">
            <v>12995000</v>
          </cell>
        </row>
        <row r="286">
          <cell r="B286">
            <v>11176311</v>
          </cell>
          <cell r="C286" t="str">
            <v>Cao Quang Trường</v>
          </cell>
          <cell r="D286" t="str">
            <v>Kế toán 59A</v>
          </cell>
          <cell r="E286">
            <v>59</v>
          </cell>
          <cell r="F286" t="str">
            <v>Kế toán - Kiểm toán</v>
          </cell>
          <cell r="G286">
            <v>23</v>
          </cell>
          <cell r="H286">
            <v>12995000</v>
          </cell>
        </row>
        <row r="287">
          <cell r="B287">
            <v>11182065</v>
          </cell>
          <cell r="C287" t="str">
            <v>Vi Đức Hưng</v>
          </cell>
          <cell r="D287" t="str">
            <v>KTĐT 60C</v>
          </cell>
          <cell r="E287">
            <v>60</v>
          </cell>
          <cell r="F287" t="str">
            <v>Đầu tư</v>
          </cell>
          <cell r="G287">
            <v>23</v>
          </cell>
          <cell r="H287">
            <v>12995000</v>
          </cell>
        </row>
        <row r="288">
          <cell r="B288">
            <v>11182901</v>
          </cell>
          <cell r="C288" t="str">
            <v>Trần Ngọc Linh</v>
          </cell>
          <cell r="D288" t="str">
            <v>Quản trị Marketing A</v>
          </cell>
          <cell r="E288">
            <v>60</v>
          </cell>
          <cell r="F288" t="str">
            <v>Marketing</v>
          </cell>
          <cell r="G288">
            <v>23</v>
          </cell>
          <cell r="H288">
            <v>12995000</v>
          </cell>
        </row>
        <row r="289">
          <cell r="B289">
            <v>11183261</v>
          </cell>
          <cell r="C289" t="str">
            <v>Trần Thị Mai</v>
          </cell>
          <cell r="D289" t="str">
            <v>Quản trị kinh doanh quốc tế 60B</v>
          </cell>
          <cell r="E289">
            <v>60</v>
          </cell>
          <cell r="F289" t="str">
            <v>Viện Thương mại và KTQT</v>
          </cell>
          <cell r="G289">
            <v>23</v>
          </cell>
          <cell r="H289">
            <v>12995000</v>
          </cell>
        </row>
        <row r="290">
          <cell r="B290">
            <v>11185556</v>
          </cell>
          <cell r="C290" t="str">
            <v>Vũ Thị Thúy Vân</v>
          </cell>
          <cell r="D290" t="str">
            <v>Quản trị kinh doanh quốc tế 60A</v>
          </cell>
          <cell r="E290">
            <v>60</v>
          </cell>
          <cell r="F290" t="str">
            <v>Viện Thương mại và KTQT</v>
          </cell>
          <cell r="G290">
            <v>23</v>
          </cell>
          <cell r="H290">
            <v>12995000</v>
          </cell>
        </row>
        <row r="291">
          <cell r="B291">
            <v>11186366</v>
          </cell>
          <cell r="C291" t="str">
            <v>Hoàng Kim Nhung</v>
          </cell>
          <cell r="D291" t="str">
            <v>QT Marketing 60A</v>
          </cell>
          <cell r="E291">
            <v>60</v>
          </cell>
          <cell r="F291" t="str">
            <v>Marketing</v>
          </cell>
          <cell r="G291">
            <v>23</v>
          </cell>
          <cell r="H291">
            <v>12995000</v>
          </cell>
        </row>
        <row r="292">
          <cell r="B292">
            <v>11186382</v>
          </cell>
          <cell r="C292" t="str">
            <v>Lê Thị Hồng</v>
          </cell>
          <cell r="D292" t="str">
            <v>QTKDQT 60A</v>
          </cell>
          <cell r="E292">
            <v>60</v>
          </cell>
          <cell r="F292" t="str">
            <v>TM&amp;KTQT</v>
          </cell>
          <cell r="G292">
            <v>23</v>
          </cell>
          <cell r="H292">
            <v>12995000</v>
          </cell>
        </row>
        <row r="293">
          <cell r="B293">
            <v>11186390</v>
          </cell>
          <cell r="C293" t="str">
            <v>Hoàng Văn Thành</v>
          </cell>
          <cell r="D293" t="str">
            <v>KTQT 60B</v>
          </cell>
          <cell r="E293">
            <v>60</v>
          </cell>
          <cell r="F293" t="str">
            <v>TM&amp;KTQT</v>
          </cell>
          <cell r="G293">
            <v>23</v>
          </cell>
          <cell r="H293">
            <v>12995000</v>
          </cell>
        </row>
        <row r="294">
          <cell r="B294">
            <v>11172253</v>
          </cell>
          <cell r="C294" t="str">
            <v>Phạm Thị Thu Huyền</v>
          </cell>
          <cell r="D294" t="str">
            <v>K59B- Kinh tế Đầu tư</v>
          </cell>
          <cell r="E294">
            <v>59</v>
          </cell>
          <cell r="F294" t="str">
            <v>Đầu tư</v>
          </cell>
          <cell r="G294">
            <v>24</v>
          </cell>
          <cell r="H294">
            <v>13560000</v>
          </cell>
        </row>
        <row r="295">
          <cell r="B295">
            <v>11182089</v>
          </cell>
          <cell r="C295" t="str">
            <v>Hoàng Thị Hương</v>
          </cell>
          <cell r="D295" t="str">
            <v>Kinh tế đầu tư 60B</v>
          </cell>
          <cell r="E295">
            <v>60</v>
          </cell>
          <cell r="F295" t="str">
            <v>Đầu tư</v>
          </cell>
          <cell r="G295">
            <v>24</v>
          </cell>
          <cell r="H295">
            <v>13560000</v>
          </cell>
        </row>
        <row r="296">
          <cell r="B296">
            <v>11161231</v>
          </cell>
          <cell r="C296" t="str">
            <v>Nguyễn Thị Hương Giang</v>
          </cell>
          <cell r="D296" t="str">
            <v>Ngân hàng CLC</v>
          </cell>
          <cell r="E296">
            <v>58</v>
          </cell>
          <cell r="F296" t="str">
            <v>Viện ĐTTT,CLC&amp;Pohe</v>
          </cell>
          <cell r="G296">
            <v>0</v>
          </cell>
          <cell r="H296">
            <v>20000000</v>
          </cell>
        </row>
        <row r="297">
          <cell r="B297">
            <v>11173458</v>
          </cell>
          <cell r="C297" t="str">
            <v>Vũ Bích Ngọc</v>
          </cell>
          <cell r="D297" t="str">
            <v>KDQT chất lượng cao</v>
          </cell>
          <cell r="E297">
            <v>59</v>
          </cell>
          <cell r="F297" t="str">
            <v>Viện ĐTTT,CLC&amp;Pohe</v>
          </cell>
          <cell r="G297">
            <v>0</v>
          </cell>
          <cell r="H297">
            <v>20000000</v>
          </cell>
        </row>
        <row r="298">
          <cell r="B298">
            <v>11174064</v>
          </cell>
          <cell r="C298" t="str">
            <v>Lê Hoàng Sơn</v>
          </cell>
          <cell r="D298" t="str">
            <v>Kiểm toán A CLC</v>
          </cell>
          <cell r="E298">
            <v>59</v>
          </cell>
          <cell r="F298" t="str">
            <v>Viện ĐTTT,CLC&amp;Pohe</v>
          </cell>
          <cell r="G298">
            <v>0</v>
          </cell>
          <cell r="H298">
            <v>20000000</v>
          </cell>
        </row>
        <row r="299">
          <cell r="B299">
            <v>11180969</v>
          </cell>
          <cell r="C299" t="str">
            <v>Đặng Hiền Đức</v>
          </cell>
          <cell r="D299" t="str">
            <v>Kinh tế quốc tế CLC</v>
          </cell>
          <cell r="E299">
            <v>60</v>
          </cell>
          <cell r="F299" t="str">
            <v>Viện ĐTTT,CLC&amp;Pohe</v>
          </cell>
          <cell r="G299">
            <v>0</v>
          </cell>
          <cell r="H299">
            <v>20000000</v>
          </cell>
        </row>
        <row r="300">
          <cell r="B300">
            <v>11180983</v>
          </cell>
          <cell r="C300" t="str">
            <v>Lê Anh Đức</v>
          </cell>
          <cell r="D300" t="str">
            <v>QT Marketing 60B CLC</v>
          </cell>
          <cell r="E300">
            <v>60</v>
          </cell>
          <cell r="F300" t="str">
            <v>Viện ĐTTT,CLC&amp;Pohe</v>
          </cell>
          <cell r="G300">
            <v>0</v>
          </cell>
          <cell r="H300">
            <v>20000000</v>
          </cell>
        </row>
        <row r="301">
          <cell r="B301">
            <v>11182793</v>
          </cell>
          <cell r="C301" t="str">
            <v>Nguyễn Thị Diệu Linh</v>
          </cell>
          <cell r="D301" t="str">
            <v>KTĐT CLC 60</v>
          </cell>
          <cell r="E301">
            <v>60</v>
          </cell>
          <cell r="F301" t="str">
            <v>Viện ĐT, TTCLC&amp;POHE</v>
          </cell>
          <cell r="G301">
            <v>0</v>
          </cell>
          <cell r="H301">
            <v>20000000</v>
          </cell>
        </row>
        <row r="302">
          <cell r="B302">
            <v>11190364</v>
          </cell>
          <cell r="C302" t="str">
            <v>Nguyễn Thị Kim Anh</v>
          </cell>
          <cell r="D302" t="str">
            <v>Đầu Tư CLC</v>
          </cell>
          <cell r="E302">
            <v>61</v>
          </cell>
          <cell r="F302" t="str">
            <v>Viện ĐTTT,CLC&amp;Pohe</v>
          </cell>
          <cell r="G302">
            <v>0</v>
          </cell>
          <cell r="H302">
            <v>20000000</v>
          </cell>
        </row>
        <row r="303">
          <cell r="B303">
            <v>11191787</v>
          </cell>
          <cell r="C303" t="str">
            <v>Vũ Hồng Hạnh</v>
          </cell>
          <cell r="D303" t="str">
            <v>QT marketing CLC 61B</v>
          </cell>
          <cell r="E303">
            <v>61</v>
          </cell>
          <cell r="F303" t="str">
            <v>Viện TT, CLC&amp;Pohe</v>
          </cell>
          <cell r="G303">
            <v>0</v>
          </cell>
          <cell r="H303">
            <v>20000000</v>
          </cell>
        </row>
        <row r="304">
          <cell r="B304">
            <v>11193407</v>
          </cell>
          <cell r="C304" t="str">
            <v>Lưu Công Minh</v>
          </cell>
          <cell r="D304" t="str">
            <v>TCDN-CLC 61</v>
          </cell>
          <cell r="E304">
            <v>61</v>
          </cell>
          <cell r="F304" t="str">
            <v>Viện ĐTTT,CLC&amp;Pohe</v>
          </cell>
          <cell r="G304">
            <v>0</v>
          </cell>
          <cell r="H304">
            <v>20000000</v>
          </cell>
        </row>
        <row r="305">
          <cell r="B305">
            <v>11161625</v>
          </cell>
          <cell r="C305" t="str">
            <v>Nguyễn Thị Hạnh</v>
          </cell>
          <cell r="D305" t="str">
            <v>Ngân hàng CLC 58</v>
          </cell>
          <cell r="E305">
            <v>58</v>
          </cell>
          <cell r="F305" t="str">
            <v>Ngân hàng - Tài chính</v>
          </cell>
          <cell r="G305">
            <v>0</v>
          </cell>
          <cell r="H305">
            <v>20000000</v>
          </cell>
        </row>
        <row r="306">
          <cell r="B306">
            <v>11181031</v>
          </cell>
          <cell r="C306" t="str">
            <v>Nguyễn Thùy Dung</v>
          </cell>
          <cell r="D306" t="str">
            <v>Pohe TT Marketing</v>
          </cell>
          <cell r="E306">
            <v>60</v>
          </cell>
          <cell r="F306" t="str">
            <v>Viện ĐTTT,CLC&amp;Pohe</v>
          </cell>
          <cell r="G306">
            <v>0</v>
          </cell>
          <cell r="H306">
            <v>20500000</v>
          </cell>
        </row>
        <row r="307">
          <cell r="B307">
            <v>11184421</v>
          </cell>
          <cell r="C307" t="str">
            <v>TRẦN QUỐC THẮNG</v>
          </cell>
          <cell r="D307" t="str">
            <v xml:space="preserve">Pohe Quản trị lữ hành 60 </v>
          </cell>
          <cell r="E307">
            <v>60</v>
          </cell>
          <cell r="F307" t="str">
            <v>Viện TT, CLC&amp;POHE</v>
          </cell>
          <cell r="G307">
            <v>0</v>
          </cell>
          <cell r="H307">
            <v>20500000</v>
          </cell>
        </row>
        <row r="308">
          <cell r="B308">
            <v>11162175</v>
          </cell>
          <cell r="C308" t="str">
            <v>Vũ Tiến Hưng</v>
          </cell>
          <cell r="D308" t="str">
            <v>Tài chính tiên tiến 58C</v>
          </cell>
          <cell r="E308">
            <v>58</v>
          </cell>
          <cell r="F308" t="str">
            <v>Viện ĐTTT,CLC&amp;Pohe</v>
          </cell>
          <cell r="G308">
            <v>0</v>
          </cell>
          <cell r="H308">
            <v>29000000</v>
          </cell>
        </row>
        <row r="309">
          <cell r="B309">
            <v>11174888</v>
          </cell>
          <cell r="C309" t="str">
            <v>Nguyễn Thị Huyền Trang</v>
          </cell>
          <cell r="D309" t="str">
            <v>Kế toán tiên tiến 59A</v>
          </cell>
          <cell r="E309">
            <v>59</v>
          </cell>
          <cell r="F309" t="str">
            <v>Viện TT, CLC&amp;POHE</v>
          </cell>
          <cell r="G309">
            <v>0</v>
          </cell>
          <cell r="H309">
            <v>29000000</v>
          </cell>
        </row>
        <row r="310">
          <cell r="B310">
            <v>11191039</v>
          </cell>
          <cell r="C310" t="str">
            <v>Nguyễn Ngọc Diệp</v>
          </cell>
          <cell r="D310" t="str">
            <v>Phân tích kinh doanh</v>
          </cell>
          <cell r="E310">
            <v>61</v>
          </cell>
          <cell r="F310" t="str">
            <v>Viện ĐTTT,CLC&amp;Pohe</v>
          </cell>
          <cell r="G310">
            <v>0</v>
          </cell>
          <cell r="H310">
            <v>30000000</v>
          </cell>
        </row>
        <row r="311">
          <cell r="B311">
            <v>11193864</v>
          </cell>
          <cell r="C311" t="str">
            <v>Võ Bích Ngọc</v>
          </cell>
          <cell r="D311" t="str">
            <v>Kế toán tiên tiến K61</v>
          </cell>
          <cell r="E311">
            <v>61</v>
          </cell>
          <cell r="F311" t="str">
            <v>Viện TT, CLC&amp;POHE</v>
          </cell>
          <cell r="G311">
            <v>0</v>
          </cell>
          <cell r="H311">
            <v>30000000</v>
          </cell>
        </row>
        <row r="312">
          <cell r="B312">
            <v>11181110</v>
          </cell>
          <cell r="C312" t="str">
            <v>Ngô Thùy Dương</v>
          </cell>
          <cell r="D312" t="str">
            <v>BBAEi1</v>
          </cell>
          <cell r="E312">
            <v>1</v>
          </cell>
          <cell r="F312" t="str">
            <v>Viện Đào tạo quốc tế</v>
          </cell>
          <cell r="G312">
            <v>0</v>
          </cell>
          <cell r="H312">
            <v>40000000</v>
          </cell>
        </row>
        <row r="313">
          <cell r="B313">
            <v>11183565</v>
          </cell>
          <cell r="C313" t="str">
            <v>Phạm Thanh Ngân</v>
          </cell>
          <cell r="D313" t="str">
            <v>BBAE-i1</v>
          </cell>
          <cell r="E313">
            <v>1</v>
          </cell>
          <cell r="F313" t="str">
            <v>Viện Đào tạo quốc tế</v>
          </cell>
          <cell r="G313">
            <v>0</v>
          </cell>
          <cell r="H313">
            <v>40000000</v>
          </cell>
        </row>
        <row r="314">
          <cell r="B314">
            <v>11184135</v>
          </cell>
          <cell r="C314" t="str">
            <v>Trần Thị Ngọc Phượng</v>
          </cell>
          <cell r="D314" t="str">
            <v>Khởi nghiệp và PTKD</v>
          </cell>
          <cell r="E314">
            <v>60</v>
          </cell>
          <cell r="F314" t="str">
            <v>Viện Đào tạo quốc tế</v>
          </cell>
          <cell r="G314">
            <v>0</v>
          </cell>
          <cell r="H314">
            <v>40000000</v>
          </cell>
        </row>
        <row r="315">
          <cell r="B315">
            <v>11162897</v>
          </cell>
          <cell r="C315" t="str">
            <v>Ngô Phương Linh</v>
          </cell>
          <cell r="D315" t="str">
            <v>Tài chính công</v>
          </cell>
          <cell r="E315">
            <v>58</v>
          </cell>
          <cell r="F315" t="str">
            <v>Ngân hàng - Tài chính</v>
          </cell>
          <cell r="G315">
            <v>0</v>
          </cell>
          <cell r="H315">
            <v>0</v>
          </cell>
        </row>
        <row r="316">
          <cell r="B316">
            <v>11163810</v>
          </cell>
          <cell r="C316" t="str">
            <v>Nguyễn Hoàng Nguyên</v>
          </cell>
          <cell r="D316" t="str">
            <v>Kế toán C</v>
          </cell>
          <cell r="E316">
            <v>58</v>
          </cell>
          <cell r="F316" t="str">
            <v>Kế toán - Kiểm toán</v>
          </cell>
          <cell r="G316">
            <v>0</v>
          </cell>
          <cell r="H316">
            <v>0</v>
          </cell>
        </row>
        <row r="317">
          <cell r="B317">
            <v>11166284</v>
          </cell>
          <cell r="C317" t="str">
            <v>Hoàng Thị Như</v>
          </cell>
          <cell r="D317" t="str">
            <v>QLKT 58B</v>
          </cell>
          <cell r="E317">
            <v>58</v>
          </cell>
          <cell r="F317" t="str">
            <v>Khoa học quản lý</v>
          </cell>
          <cell r="G317">
            <v>0</v>
          </cell>
          <cell r="H317">
            <v>0</v>
          </cell>
        </row>
        <row r="318">
          <cell r="B318">
            <v>11174832</v>
          </cell>
          <cell r="C318" t="str">
            <v>Lê Thị Huyền Trang</v>
          </cell>
          <cell r="D318" t="str">
            <v>EBBA 9B</v>
          </cell>
          <cell r="E318">
            <v>59</v>
          </cell>
          <cell r="F318" t="str">
            <v>Viện QTKD</v>
          </cell>
          <cell r="G318">
            <v>0</v>
          </cell>
          <cell r="H318">
            <v>0</v>
          </cell>
        </row>
        <row r="319">
          <cell r="B319">
            <v>11184412</v>
          </cell>
          <cell r="C319" t="str">
            <v>Ninh Viết Thắng</v>
          </cell>
          <cell r="D319" t="str">
            <v>CFAB</v>
          </cell>
          <cell r="E319">
            <v>60</v>
          </cell>
          <cell r="F319" t="str">
            <v>Kế toán - Kiểm toán</v>
          </cell>
          <cell r="G319">
            <v>0</v>
          </cell>
          <cell r="H319">
            <v>22500000</v>
          </cell>
        </row>
        <row r="320">
          <cell r="B320">
            <v>11185140</v>
          </cell>
          <cell r="C320" t="str">
            <v>Nguyễn Thị Huyền Trang</v>
          </cell>
          <cell r="D320" t="str">
            <v>Quản lý công 60</v>
          </cell>
          <cell r="E320">
            <v>60</v>
          </cell>
          <cell r="F320" t="str">
            <v>Khoa học quản lý</v>
          </cell>
          <cell r="G320">
            <v>0</v>
          </cell>
          <cell r="H320">
            <v>0</v>
          </cell>
        </row>
        <row r="321">
          <cell r="B321">
            <v>11190169</v>
          </cell>
          <cell r="C321" t="str">
            <v>Lê Hoàng Anh</v>
          </cell>
          <cell r="D321" t="str">
            <v>Ngoại ngữ kinh tế</v>
          </cell>
          <cell r="E321">
            <v>61</v>
          </cell>
          <cell r="F321" t="str">
            <v>Ngoại ngữ Kinh tế</v>
          </cell>
          <cell r="G321">
            <v>25</v>
          </cell>
          <cell r="H321">
            <v>12625000</v>
          </cell>
        </row>
        <row r="322">
          <cell r="B322">
            <v>11190223</v>
          </cell>
          <cell r="C322" t="str">
            <v>Mai Thị Lan Anh</v>
          </cell>
          <cell r="D322" t="str">
            <v>QTKD 61B</v>
          </cell>
          <cell r="E322">
            <v>61</v>
          </cell>
          <cell r="F322" t="str">
            <v>Khoa Quản trị KD</v>
          </cell>
          <cell r="G322">
            <v>16</v>
          </cell>
          <cell r="H322">
            <v>8080000</v>
          </cell>
        </row>
        <row r="323">
          <cell r="B323">
            <v>11190285</v>
          </cell>
          <cell r="C323" t="str">
            <v>Nguyễn Ngọc Anh</v>
          </cell>
          <cell r="D323" t="str">
            <v>Ngân hàng 61B</v>
          </cell>
          <cell r="E323">
            <v>61</v>
          </cell>
          <cell r="F323" t="str">
            <v>Viện Ngân hàng - Tài chính</v>
          </cell>
          <cell r="G323">
            <v>17</v>
          </cell>
          <cell r="H323">
            <v>8585000</v>
          </cell>
        </row>
        <row r="324">
          <cell r="B324">
            <v>11190469</v>
          </cell>
          <cell r="C324" t="str">
            <v>Phạm Lê Quỳnh Anh</v>
          </cell>
          <cell r="D324" t="str">
            <v>Marketing 61C</v>
          </cell>
          <cell r="E324">
            <v>61</v>
          </cell>
          <cell r="F324" t="str">
            <v>Marketing</v>
          </cell>
          <cell r="G324">
            <v>16</v>
          </cell>
          <cell r="H324">
            <v>9040000</v>
          </cell>
        </row>
        <row r="325">
          <cell r="B325">
            <v>11190645</v>
          </cell>
          <cell r="C325" t="str">
            <v>Lê Ngọc Ánh</v>
          </cell>
          <cell r="D325" t="str">
            <v xml:space="preserve">61B-Hệ thống thông tin quản lí </v>
          </cell>
          <cell r="E325">
            <v>61</v>
          </cell>
          <cell r="F325" t="str">
            <v>Viện CNTT&amp;KTS</v>
          </cell>
          <cell r="G325">
            <v>17</v>
          </cell>
          <cell r="H325">
            <v>7055000</v>
          </cell>
        </row>
        <row r="326">
          <cell r="B326">
            <v>11190658</v>
          </cell>
          <cell r="C326" t="str">
            <v>Nguyễn Thị Ánh</v>
          </cell>
          <cell r="D326" t="str">
            <v>Hệ thống thông tin quản lý 61A</v>
          </cell>
          <cell r="E326">
            <v>61</v>
          </cell>
          <cell r="F326" t="str">
            <v>Viện CNTT&amp;KTS</v>
          </cell>
          <cell r="G326">
            <v>19</v>
          </cell>
          <cell r="H326">
            <v>7885000</v>
          </cell>
        </row>
        <row r="327">
          <cell r="B327">
            <v>11190686</v>
          </cell>
          <cell r="C327" t="str">
            <v>Bùi Minh Bắc</v>
          </cell>
          <cell r="D327" t="str">
            <v>Quan hệ công chúng 61</v>
          </cell>
          <cell r="E327">
            <v>61</v>
          </cell>
          <cell r="F327" t="str">
            <v>Marketing</v>
          </cell>
          <cell r="G327">
            <v>19</v>
          </cell>
          <cell r="H327">
            <v>10735000</v>
          </cell>
        </row>
        <row r="328">
          <cell r="B328">
            <v>11190689</v>
          </cell>
          <cell r="C328" t="str">
            <v>Nguyễn Đức Bách</v>
          </cell>
          <cell r="D328" t="str">
            <v>QUẢN LÝ CÔNG 61C</v>
          </cell>
          <cell r="E328">
            <v>61</v>
          </cell>
          <cell r="F328" t="str">
            <v>Khoa học quản lý</v>
          </cell>
          <cell r="G328">
            <v>19</v>
          </cell>
          <cell r="H328">
            <v>9595000</v>
          </cell>
        </row>
        <row r="329">
          <cell r="B329">
            <v>11190733</v>
          </cell>
          <cell r="C329" t="str">
            <v>Nguyễn Thanh Bình</v>
          </cell>
          <cell r="D329" t="str">
            <v>QLC&amp;CS61</v>
          </cell>
          <cell r="E329">
            <v>61</v>
          </cell>
          <cell r="F329" t="str">
            <v>Khoa học quản lý</v>
          </cell>
          <cell r="G329">
            <v>0</v>
          </cell>
          <cell r="H329">
            <v>20500000</v>
          </cell>
        </row>
        <row r="330">
          <cell r="B330">
            <v>11190754</v>
          </cell>
          <cell r="C330" t="str">
            <v>Phạm Thị Châm</v>
          </cell>
          <cell r="D330" t="str">
            <v>QHCC 61</v>
          </cell>
          <cell r="E330">
            <v>61</v>
          </cell>
          <cell r="F330" t="str">
            <v>Marketing</v>
          </cell>
          <cell r="G330">
            <v>19</v>
          </cell>
          <cell r="H330">
            <v>10735000</v>
          </cell>
        </row>
        <row r="331">
          <cell r="B331">
            <v>11190850</v>
          </cell>
          <cell r="C331" t="str">
            <v>Nguyễn Thị Kim Chi</v>
          </cell>
          <cell r="D331" t="str">
            <v>HTTT QL 61A</v>
          </cell>
          <cell r="E331">
            <v>61</v>
          </cell>
          <cell r="F331" t="str">
            <v>CNTT&amp;KTS</v>
          </cell>
          <cell r="G331">
            <v>17</v>
          </cell>
          <cell r="H331">
            <v>7055000</v>
          </cell>
        </row>
        <row r="332">
          <cell r="B332">
            <v>11190927</v>
          </cell>
          <cell r="C332" t="str">
            <v>Đinh Văn Cương</v>
          </cell>
          <cell r="D332" t="str">
            <v>QTDL và LH 61B</v>
          </cell>
          <cell r="E332">
            <v>61</v>
          </cell>
          <cell r="F332" t="str">
            <v>Du lịch - Khách sạn</v>
          </cell>
          <cell r="G332">
            <v>17</v>
          </cell>
          <cell r="H332">
            <v>8585000</v>
          </cell>
        </row>
        <row r="333">
          <cell r="B333">
            <v>11191026</v>
          </cell>
          <cell r="C333" t="str">
            <v>Nông Hoàng Diễm</v>
          </cell>
          <cell r="D333" t="str">
            <v>QHCC 61</v>
          </cell>
          <cell r="E333">
            <v>61</v>
          </cell>
          <cell r="F333" t="str">
            <v>Marketing</v>
          </cell>
          <cell r="G333">
            <v>19</v>
          </cell>
          <cell r="H333">
            <v>10735000</v>
          </cell>
        </row>
        <row r="334">
          <cell r="B334">
            <v>11191153</v>
          </cell>
          <cell r="C334" t="str">
            <v>Ngô Phạm Phương Dung</v>
          </cell>
          <cell r="D334" t="str">
            <v>TKKT 61B</v>
          </cell>
          <cell r="E334">
            <v>61</v>
          </cell>
          <cell r="F334" t="str">
            <v>Thống kê</v>
          </cell>
          <cell r="G334">
            <v>17</v>
          </cell>
          <cell r="H334">
            <v>7055000</v>
          </cell>
        </row>
        <row r="335">
          <cell r="B335">
            <v>11191220</v>
          </cell>
          <cell r="C335" t="str">
            <v>Trần Bá Mạnh Dũng</v>
          </cell>
          <cell r="D335" t="str">
            <v>Ngôn ngữ Anh 61A</v>
          </cell>
          <cell r="E335">
            <v>61</v>
          </cell>
          <cell r="F335" t="str">
            <v>Ngoại ngữ Kinh tế</v>
          </cell>
          <cell r="G335">
            <v>25</v>
          </cell>
          <cell r="H335">
            <v>12625000</v>
          </cell>
        </row>
        <row r="336">
          <cell r="B336">
            <v>11191267</v>
          </cell>
          <cell r="C336" t="str">
            <v>Nguyễn Thái Dương</v>
          </cell>
          <cell r="D336" t="str">
            <v>61A-KTĐT</v>
          </cell>
          <cell r="E336">
            <v>61</v>
          </cell>
          <cell r="F336" t="str">
            <v>Đầu tư</v>
          </cell>
          <cell r="G336">
            <v>17</v>
          </cell>
          <cell r="H336">
            <v>9605000</v>
          </cell>
        </row>
        <row r="337">
          <cell r="B337">
            <v>11191445</v>
          </cell>
          <cell r="C337" t="str">
            <v>Nguyễn Thị Hương Giang</v>
          </cell>
          <cell r="D337" t="str">
            <v>E-BDB 61</v>
          </cell>
          <cell r="E337">
            <v>61</v>
          </cell>
          <cell r="F337" t="str">
            <v>Viện Quản trị kinh doanh</v>
          </cell>
          <cell r="G337">
            <v>0</v>
          </cell>
          <cell r="H337">
            <v>0</v>
          </cell>
        </row>
        <row r="338">
          <cell r="B338">
            <v>11191461</v>
          </cell>
          <cell r="C338" t="str">
            <v>Phạm Quỳnh Giang</v>
          </cell>
          <cell r="D338" t="str">
            <v>Marketing 61B</v>
          </cell>
          <cell r="E338">
            <v>61</v>
          </cell>
          <cell r="F338" t="str">
            <v>Marketing</v>
          </cell>
          <cell r="G338">
            <v>16</v>
          </cell>
          <cell r="H338">
            <v>9040000</v>
          </cell>
        </row>
        <row r="339">
          <cell r="B339">
            <v>11191632</v>
          </cell>
          <cell r="C339" t="str">
            <v>Nguyễn Đức Hải</v>
          </cell>
          <cell r="D339" t="str">
            <v>Actuary 61</v>
          </cell>
          <cell r="E339">
            <v>61</v>
          </cell>
          <cell r="F339" t="str">
            <v>Toán kinh tế</v>
          </cell>
          <cell r="G339">
            <v>0</v>
          </cell>
          <cell r="H339">
            <v>25000000</v>
          </cell>
        </row>
        <row r="340">
          <cell r="B340">
            <v>11191679</v>
          </cell>
          <cell r="C340" t="str">
            <v>Lý Thu Hằng</v>
          </cell>
          <cell r="D340" t="str">
            <v>QTNL 61A</v>
          </cell>
          <cell r="E340">
            <v>61</v>
          </cell>
          <cell r="F340" t="str">
            <v>KT&amp;QNNNL</v>
          </cell>
          <cell r="G340">
            <v>16</v>
          </cell>
          <cell r="H340">
            <v>8080000</v>
          </cell>
        </row>
        <row r="341">
          <cell r="B341">
            <v>11191701</v>
          </cell>
          <cell r="C341" t="str">
            <v>Nguyễn Thị Hằng</v>
          </cell>
          <cell r="D341" t="str">
            <v>QLC 61</v>
          </cell>
          <cell r="E341">
            <v>61</v>
          </cell>
          <cell r="F341" t="str">
            <v>Khoa học quản lý</v>
          </cell>
          <cell r="G341">
            <v>19</v>
          </cell>
          <cell r="H341">
            <v>9595000</v>
          </cell>
        </row>
        <row r="342">
          <cell r="B342">
            <v>11191741</v>
          </cell>
          <cell r="C342" t="str">
            <v>Trần Thu Hằng</v>
          </cell>
          <cell r="D342" t="str">
            <v>QTKD 61C</v>
          </cell>
          <cell r="E342">
            <v>61</v>
          </cell>
          <cell r="F342" t="str">
            <v>Khoa Quản trị KD</v>
          </cell>
          <cell r="G342">
            <v>16</v>
          </cell>
          <cell r="H342">
            <v>8080000</v>
          </cell>
        </row>
        <row r="343">
          <cell r="B343">
            <v>11191805</v>
          </cell>
          <cell r="C343" t="str">
            <v>Nguyễn Thị Hậu</v>
          </cell>
          <cell r="D343" t="str">
            <v>Kinh tế phát triển 61A</v>
          </cell>
          <cell r="E343">
            <v>61</v>
          </cell>
          <cell r="F343" t="str">
            <v>Kế hoạch phát triển</v>
          </cell>
          <cell r="G343">
            <v>16</v>
          </cell>
          <cell r="H343">
            <v>8080000</v>
          </cell>
        </row>
        <row r="344">
          <cell r="B344">
            <v>11191900</v>
          </cell>
          <cell r="C344" t="str">
            <v>Vi Thế Hiển</v>
          </cell>
          <cell r="D344" t="str">
            <v>Marketing 61C</v>
          </cell>
          <cell r="E344">
            <v>61</v>
          </cell>
          <cell r="F344" t="str">
            <v>Marketing</v>
          </cell>
          <cell r="G344">
            <v>16</v>
          </cell>
          <cell r="H344">
            <v>9040000</v>
          </cell>
        </row>
        <row r="345">
          <cell r="B345">
            <v>11191903</v>
          </cell>
          <cell r="C345" t="str">
            <v>Hà Thị Hiệp</v>
          </cell>
          <cell r="D345" t="str">
            <v>KTPT61B</v>
          </cell>
          <cell r="E345">
            <v>61</v>
          </cell>
          <cell r="F345" t="str">
            <v>KH-PT</v>
          </cell>
          <cell r="G345">
            <v>14</v>
          </cell>
          <cell r="H345">
            <v>7070000</v>
          </cell>
        </row>
        <row r="346">
          <cell r="B346">
            <v>11191911</v>
          </cell>
          <cell r="C346" t="str">
            <v>Nông Thị Ngọc Hiệp</v>
          </cell>
          <cell r="D346" t="str">
            <v>TCDN 61B</v>
          </cell>
          <cell r="E346">
            <v>61</v>
          </cell>
          <cell r="F346" t="str">
            <v>NH-TC</v>
          </cell>
          <cell r="G346">
            <v>14</v>
          </cell>
          <cell r="H346">
            <v>7910000</v>
          </cell>
        </row>
        <row r="347">
          <cell r="B347">
            <v>11191998</v>
          </cell>
          <cell r="C347" t="str">
            <v xml:space="preserve">Nguyễn Thị Hoa </v>
          </cell>
          <cell r="D347" t="str">
            <v>Marketing 61C</v>
          </cell>
          <cell r="E347">
            <v>61</v>
          </cell>
          <cell r="F347" t="str">
            <v>Marketing</v>
          </cell>
          <cell r="G347">
            <v>16</v>
          </cell>
          <cell r="H347">
            <v>9040000</v>
          </cell>
        </row>
        <row r="348">
          <cell r="B348">
            <v>11192003</v>
          </cell>
          <cell r="C348" t="str">
            <v>Nguyễn Yến Hoa</v>
          </cell>
          <cell r="D348" t="str">
            <v>Marketing 61D</v>
          </cell>
          <cell r="E348">
            <v>61</v>
          </cell>
          <cell r="F348" t="str">
            <v>Marketing</v>
          </cell>
          <cell r="G348">
            <v>16</v>
          </cell>
          <cell r="H348">
            <v>9040000</v>
          </cell>
        </row>
        <row r="349">
          <cell r="B349">
            <v>11192158</v>
          </cell>
          <cell r="C349" t="str">
            <v>Võ Thị Huế</v>
          </cell>
          <cell r="D349" t="str">
            <v>Kinh tế tài nguyên thiên nhiên 61B</v>
          </cell>
          <cell r="E349">
            <v>61</v>
          </cell>
          <cell r="F349" t="str">
            <v>Bất động sản kinh tế và tài nguyên</v>
          </cell>
          <cell r="G349">
            <v>17</v>
          </cell>
          <cell r="H349">
            <v>7055000</v>
          </cell>
        </row>
        <row r="350">
          <cell r="B350">
            <v>11192211</v>
          </cell>
          <cell r="C350" t="str">
            <v>Hoàng Việt Hưng</v>
          </cell>
          <cell r="D350" t="str">
            <v>CNTT61B</v>
          </cell>
          <cell r="E350">
            <v>61</v>
          </cell>
          <cell r="F350" t="str">
            <v>CNTT&amp;KTS</v>
          </cell>
          <cell r="G350">
            <v>17</v>
          </cell>
          <cell r="H350">
            <v>7055000</v>
          </cell>
        </row>
        <row r="351">
          <cell r="B351">
            <v>11192354</v>
          </cell>
          <cell r="C351" t="str">
            <v>Vũ Thúy Hường</v>
          </cell>
          <cell r="D351" t="str">
            <v>Tài chính doanh nghiệp 61B</v>
          </cell>
          <cell r="E351">
            <v>61</v>
          </cell>
          <cell r="F351" t="str">
            <v>Viện Ngân hàng - Tài chính</v>
          </cell>
          <cell r="G351">
            <v>16</v>
          </cell>
          <cell r="H351">
            <v>9040000</v>
          </cell>
        </row>
        <row r="352">
          <cell r="B352">
            <v>11192415</v>
          </cell>
          <cell r="C352" t="str">
            <v>Viên Đình Huy</v>
          </cell>
          <cell r="D352" t="str">
            <v>BH-61C</v>
          </cell>
          <cell r="E352">
            <v>61</v>
          </cell>
          <cell r="F352" t="str">
            <v>Bảo hiểm</v>
          </cell>
          <cell r="G352">
            <v>17</v>
          </cell>
          <cell r="H352">
            <v>8585000</v>
          </cell>
        </row>
        <row r="353">
          <cell r="B353">
            <v>11192450</v>
          </cell>
          <cell r="C353" t="str">
            <v>Lèng Thị Huyền</v>
          </cell>
          <cell r="D353" t="str">
            <v>Kiểm toán 61B</v>
          </cell>
          <cell r="E353">
            <v>61</v>
          </cell>
          <cell r="F353" t="str">
            <v>Kế toán - Kiểm toán</v>
          </cell>
          <cell r="G353">
            <v>16</v>
          </cell>
          <cell r="H353">
            <v>9040000</v>
          </cell>
        </row>
        <row r="354">
          <cell r="B354">
            <v>11192452</v>
          </cell>
          <cell r="C354" t="str">
            <v>Lương Khánh Huyền</v>
          </cell>
          <cell r="D354" t="str">
            <v>EBBA11.3</v>
          </cell>
          <cell r="E354">
            <v>61</v>
          </cell>
          <cell r="F354" t="str">
            <v>Viện Quản trị kinh doanh</v>
          </cell>
          <cell r="G354">
            <v>0</v>
          </cell>
          <cell r="H354">
            <v>0</v>
          </cell>
        </row>
        <row r="355">
          <cell r="B355">
            <v>11192510</v>
          </cell>
          <cell r="C355" t="str">
            <v>Triệu Khánh Huyền</v>
          </cell>
          <cell r="D355" t="str">
            <v>BH 61B</v>
          </cell>
          <cell r="E355">
            <v>61</v>
          </cell>
          <cell r="F355" t="str">
            <v>Bảo hiểm</v>
          </cell>
          <cell r="G355">
            <v>17</v>
          </cell>
          <cell r="H355">
            <v>8585000</v>
          </cell>
        </row>
        <row r="356">
          <cell r="B356">
            <v>11192634</v>
          </cell>
          <cell r="C356" t="str">
            <v>Lý Thị Kiều</v>
          </cell>
          <cell r="D356" t="str">
            <v>KDTM 61B</v>
          </cell>
          <cell r="E356">
            <v>61</v>
          </cell>
          <cell r="F356" t="str">
            <v>Viện TM&amp;KTQT</v>
          </cell>
          <cell r="G356">
            <v>17</v>
          </cell>
          <cell r="H356">
            <v>8585000</v>
          </cell>
        </row>
        <row r="357">
          <cell r="B357">
            <v>11192689</v>
          </cell>
          <cell r="C357" t="str">
            <v>Nguyễn Lê Hoàng Lan</v>
          </cell>
          <cell r="D357" t="str">
            <v>BĐS 61A</v>
          </cell>
          <cell r="E357">
            <v>61</v>
          </cell>
          <cell r="F357" t="str">
            <v>BĐS &amp; KTTN</v>
          </cell>
          <cell r="G357">
            <v>16</v>
          </cell>
          <cell r="H357">
            <v>6640000</v>
          </cell>
        </row>
        <row r="358">
          <cell r="B358">
            <v>11192724</v>
          </cell>
          <cell r="C358" t="str">
            <v>Nguyễn Phương Liên</v>
          </cell>
          <cell r="D358" t="str">
            <v>Ngân hàng 61C</v>
          </cell>
          <cell r="E358">
            <v>61</v>
          </cell>
          <cell r="F358" t="str">
            <v>Ngân hàng - Tài chính</v>
          </cell>
          <cell r="G358">
            <v>17</v>
          </cell>
          <cell r="H358">
            <v>8585000</v>
          </cell>
        </row>
        <row r="359">
          <cell r="B359">
            <v>11192730</v>
          </cell>
          <cell r="C359" t="str">
            <v>Trần Bích Liên</v>
          </cell>
          <cell r="D359" t="str">
            <v>Kinh doanh thương mại 61D</v>
          </cell>
          <cell r="E359">
            <v>61</v>
          </cell>
          <cell r="F359" t="str">
            <v>Viện Thương mại và KTQT</v>
          </cell>
          <cell r="G359">
            <v>15</v>
          </cell>
          <cell r="H359">
            <v>7575000</v>
          </cell>
        </row>
        <row r="360">
          <cell r="B360">
            <v>11192741</v>
          </cell>
          <cell r="C360" t="str">
            <v>Bùi Phương Linh</v>
          </cell>
          <cell r="D360" t="str">
            <v>KDTM 61A</v>
          </cell>
          <cell r="E360">
            <v>61</v>
          </cell>
          <cell r="F360" t="str">
            <v>Viện TM&amp;KTQT</v>
          </cell>
          <cell r="G360">
            <v>17</v>
          </cell>
          <cell r="H360">
            <v>8585000</v>
          </cell>
        </row>
        <row r="361">
          <cell r="B361">
            <v>11192754</v>
          </cell>
          <cell r="C361" t="str">
            <v>Chu Thị Hải Linh</v>
          </cell>
          <cell r="D361" t="str">
            <v>Ngôn ngữ Anh 61C</v>
          </cell>
          <cell r="E361">
            <v>61</v>
          </cell>
          <cell r="F361" t="str">
            <v>Ngoại ngữ KT</v>
          </cell>
          <cell r="G361">
            <v>25</v>
          </cell>
          <cell r="H361">
            <v>12625000</v>
          </cell>
        </row>
        <row r="362">
          <cell r="B362">
            <v>11192811</v>
          </cell>
          <cell r="C362" t="str">
            <v>Hoàng Diệu Linh</v>
          </cell>
          <cell r="D362" t="str">
            <v>Tài chính công 61A</v>
          </cell>
          <cell r="E362">
            <v>61</v>
          </cell>
          <cell r="F362" t="str">
            <v>Ngân hàng - Tài chính</v>
          </cell>
          <cell r="G362">
            <v>14</v>
          </cell>
          <cell r="H362">
            <v>7070000</v>
          </cell>
        </row>
        <row r="363">
          <cell r="B363">
            <v>11192863</v>
          </cell>
          <cell r="C363" t="str">
            <v>Lý Nhật Linh</v>
          </cell>
          <cell r="D363" t="str">
            <v>KTQT61A</v>
          </cell>
          <cell r="E363">
            <v>61</v>
          </cell>
          <cell r="F363" t="str">
            <v>Viện TM&amp;KTQT</v>
          </cell>
          <cell r="G363">
            <v>18</v>
          </cell>
          <cell r="H363">
            <v>10170000</v>
          </cell>
        </row>
        <row r="364">
          <cell r="B364">
            <v>11192864</v>
          </cell>
          <cell r="C364" t="str">
            <v>Ma Thị Linh</v>
          </cell>
          <cell r="D364" t="str">
            <v>Marketing 61C</v>
          </cell>
          <cell r="E364">
            <v>61</v>
          </cell>
          <cell r="F364" t="str">
            <v>Marketing</v>
          </cell>
          <cell r="G364">
            <v>18</v>
          </cell>
          <cell r="H364">
            <v>10170000</v>
          </cell>
        </row>
        <row r="365">
          <cell r="B365">
            <v>11192909</v>
          </cell>
          <cell r="C365" t="str">
            <v>Nguyễn Khánh Linh</v>
          </cell>
          <cell r="D365" t="str">
            <v xml:space="preserve">Kinh tế đầu tư 61C </v>
          </cell>
          <cell r="E365">
            <v>61</v>
          </cell>
          <cell r="F365" t="str">
            <v>Đầu tư</v>
          </cell>
          <cell r="G365">
            <v>17</v>
          </cell>
          <cell r="H365">
            <v>9605000</v>
          </cell>
        </row>
        <row r="366">
          <cell r="B366">
            <v>11192966</v>
          </cell>
          <cell r="C366" t="str">
            <v>Nguyễn Thị Thùy Linh</v>
          </cell>
          <cell r="D366" t="str">
            <v>QTNL 61A</v>
          </cell>
          <cell r="E366">
            <v>61</v>
          </cell>
          <cell r="F366" t="str">
            <v>KT&amp;QLNNL</v>
          </cell>
          <cell r="G366">
            <v>16</v>
          </cell>
          <cell r="H366">
            <v>8080000</v>
          </cell>
        </row>
        <row r="367">
          <cell r="B367">
            <v>11193078</v>
          </cell>
          <cell r="C367" t="str">
            <v>Từ Thị Yến Linh</v>
          </cell>
          <cell r="D367" t="str">
            <v>Kế toán 61C</v>
          </cell>
          <cell r="E367">
            <v>61</v>
          </cell>
          <cell r="F367" t="str">
            <v>Kế toán - Kiểm toán</v>
          </cell>
          <cell r="G367">
            <v>16</v>
          </cell>
          <cell r="H367">
            <v>9040000</v>
          </cell>
        </row>
        <row r="368">
          <cell r="B368">
            <v>11193133</v>
          </cell>
          <cell r="C368" t="str">
            <v>Đậu Thị Lợi</v>
          </cell>
          <cell r="D368" t="str">
            <v>Marketing 61D</v>
          </cell>
          <cell r="E368">
            <v>61</v>
          </cell>
          <cell r="F368" t="str">
            <v>Marketing</v>
          </cell>
          <cell r="G368">
            <v>18</v>
          </cell>
          <cell r="H368">
            <v>10170000</v>
          </cell>
        </row>
        <row r="369">
          <cell r="B369">
            <v>11193269</v>
          </cell>
          <cell r="C369" t="str">
            <v>La Thị Mai</v>
          </cell>
          <cell r="D369" t="str">
            <v>Kế toán 61B</v>
          </cell>
          <cell r="E369">
            <v>61</v>
          </cell>
          <cell r="F369" t="str">
            <v>Kế toán - Kiểm toán</v>
          </cell>
          <cell r="G369">
            <v>16</v>
          </cell>
          <cell r="H369">
            <v>9040000</v>
          </cell>
        </row>
        <row r="370">
          <cell r="B370">
            <v>11193356</v>
          </cell>
          <cell r="C370" t="str">
            <v>Nguyễn Hoàng Mạnh</v>
          </cell>
          <cell r="D370" t="str">
            <v>TCDN61B</v>
          </cell>
          <cell r="E370">
            <v>61</v>
          </cell>
          <cell r="F370" t="str">
            <v>NH-TC</v>
          </cell>
          <cell r="G370">
            <v>12</v>
          </cell>
          <cell r="H370">
            <v>6780000</v>
          </cell>
        </row>
        <row r="371">
          <cell r="B371">
            <v>11193674</v>
          </cell>
          <cell r="C371" t="str">
            <v>Lê Thị Hiếu Ngân</v>
          </cell>
          <cell r="D371" t="str">
            <v>KDTM 61C</v>
          </cell>
          <cell r="E371">
            <v>61</v>
          </cell>
          <cell r="F371" t="str">
            <v>TM&amp;KTQT</v>
          </cell>
          <cell r="G371">
            <v>17</v>
          </cell>
          <cell r="H371">
            <v>8585000</v>
          </cell>
        </row>
        <row r="372">
          <cell r="B372">
            <v>11193764</v>
          </cell>
          <cell r="C372" t="str">
            <v>Hà Bảo Ngọc</v>
          </cell>
          <cell r="D372" t="str">
            <v>KTQT61A</v>
          </cell>
          <cell r="E372">
            <v>61</v>
          </cell>
          <cell r="F372" t="str">
            <v>Viện TM&amp;KTQT</v>
          </cell>
          <cell r="G372">
            <v>16</v>
          </cell>
          <cell r="H372">
            <v>9040000</v>
          </cell>
        </row>
        <row r="373">
          <cell r="B373">
            <v>11193926</v>
          </cell>
          <cell r="C373" t="str">
            <v>Trần Thị Nguyệt</v>
          </cell>
          <cell r="D373" t="str">
            <v>E-BBA 11.3</v>
          </cell>
          <cell r="E373">
            <v>11</v>
          </cell>
          <cell r="F373" t="str">
            <v>Viện Quản trị kinh doanh</v>
          </cell>
          <cell r="G373">
            <v>0</v>
          </cell>
          <cell r="H373">
            <v>0</v>
          </cell>
        </row>
        <row r="374">
          <cell r="B374">
            <v>11193979</v>
          </cell>
          <cell r="C374" t="str">
            <v>Lê Thị Thảo Nhi</v>
          </cell>
          <cell r="D374" t="str">
            <v>CFAB 3</v>
          </cell>
          <cell r="E374">
            <v>61</v>
          </cell>
          <cell r="F374" t="str">
            <v>Kế toán - Kiểm toán</v>
          </cell>
          <cell r="G374">
            <v>0</v>
          </cell>
          <cell r="H374">
            <v>22500000</v>
          </cell>
        </row>
        <row r="375">
          <cell r="B375">
            <v>11193985</v>
          </cell>
          <cell r="C375" t="str">
            <v>Ngô Thị Yến Nhi</v>
          </cell>
          <cell r="D375" t="str">
            <v>Luật KT 61A</v>
          </cell>
          <cell r="E375">
            <v>61</v>
          </cell>
          <cell r="F375" t="str">
            <v xml:space="preserve"> Luật</v>
          </cell>
          <cell r="G375">
            <v>16</v>
          </cell>
          <cell r="H375">
            <v>8080000</v>
          </cell>
        </row>
        <row r="376">
          <cell r="B376">
            <v>11194074</v>
          </cell>
          <cell r="C376" t="str">
            <v>Nguyễn Trang Nhung</v>
          </cell>
          <cell r="D376" t="str">
            <v>Kinh doanh thương mại 61B</v>
          </cell>
          <cell r="E376">
            <v>61</v>
          </cell>
          <cell r="F376" t="str">
            <v>Viện Thương mại và KTQT</v>
          </cell>
          <cell r="G376">
            <v>19</v>
          </cell>
          <cell r="H376">
            <v>9595000</v>
          </cell>
        </row>
        <row r="377">
          <cell r="B377">
            <v>11194076</v>
          </cell>
          <cell r="C377" t="str">
            <v>Nông Trang Nhung</v>
          </cell>
          <cell r="D377" t="str">
            <v>Kế toán 61A</v>
          </cell>
          <cell r="E377">
            <v>61</v>
          </cell>
          <cell r="F377" t="str">
            <v>Kế toán - Kiểm toán</v>
          </cell>
          <cell r="G377">
            <v>16</v>
          </cell>
          <cell r="H377">
            <v>9040000</v>
          </cell>
        </row>
        <row r="378">
          <cell r="B378">
            <v>11194081</v>
          </cell>
          <cell r="C378" t="str">
            <v>Phạm Thị Trang Nhung</v>
          </cell>
          <cell r="D378" t="str">
            <v>Kế toán 61B</v>
          </cell>
          <cell r="E378">
            <v>61</v>
          </cell>
          <cell r="F378" t="str">
            <v>Kế toán - Kiểm toán</v>
          </cell>
          <cell r="G378">
            <v>16</v>
          </cell>
          <cell r="H378">
            <v>9040000</v>
          </cell>
        </row>
        <row r="379">
          <cell r="B379">
            <v>11194082</v>
          </cell>
          <cell r="C379" t="str">
            <v>Phạm Thị Trang Nhung</v>
          </cell>
          <cell r="D379" t="str">
            <v>Quản lý công 61</v>
          </cell>
          <cell r="E379">
            <v>61</v>
          </cell>
          <cell r="F379" t="str">
            <v>Khoa học quản lý</v>
          </cell>
          <cell r="G379">
            <v>19</v>
          </cell>
          <cell r="H379">
            <v>9595000</v>
          </cell>
        </row>
        <row r="380">
          <cell r="B380">
            <v>11194114</v>
          </cell>
          <cell r="C380" t="str">
            <v>Đặng Thị Ngọc Oanh</v>
          </cell>
          <cell r="D380" t="str">
            <v>Hệ thống thông tin quản lý 61A</v>
          </cell>
          <cell r="E380">
            <v>61</v>
          </cell>
          <cell r="F380" t="str">
            <v>Viện CNTT&amp;KTS</v>
          </cell>
          <cell r="G380">
            <v>19</v>
          </cell>
          <cell r="H380">
            <v>7885000</v>
          </cell>
        </row>
        <row r="381">
          <cell r="B381">
            <v>11194288</v>
          </cell>
          <cell r="C381" t="str">
            <v>Phạm Minh Phương</v>
          </cell>
          <cell r="D381" t="str">
            <v>KTNN 61</v>
          </cell>
          <cell r="E381">
            <v>61</v>
          </cell>
          <cell r="F381" t="str">
            <v>BĐS&amp;KTTN</v>
          </cell>
          <cell r="G381">
            <v>16</v>
          </cell>
          <cell r="H381">
            <v>6640000</v>
          </cell>
        </row>
        <row r="382">
          <cell r="B382">
            <v>11194297</v>
          </cell>
          <cell r="C382" t="str">
            <v>Phạm Thu Phương</v>
          </cell>
          <cell r="D382" t="str">
            <v>QTNL 61A</v>
          </cell>
          <cell r="E382">
            <v>61</v>
          </cell>
          <cell r="F382" t="str">
            <v>Khoa KT&amp;QNNNL</v>
          </cell>
          <cell r="G382">
            <v>16</v>
          </cell>
          <cell r="H382">
            <v>8080000</v>
          </cell>
        </row>
        <row r="383">
          <cell r="B383">
            <v>11194310</v>
          </cell>
          <cell r="C383" t="str">
            <v>Trần Thị Lam Phương</v>
          </cell>
          <cell r="D383" t="str">
            <v>Kinh tế Đầu tư _ 61B</v>
          </cell>
          <cell r="E383">
            <v>61</v>
          </cell>
          <cell r="F383" t="str">
            <v>Đầu tư</v>
          </cell>
          <cell r="G383">
            <v>15</v>
          </cell>
          <cell r="H383">
            <v>8475000</v>
          </cell>
        </row>
        <row r="384">
          <cell r="B384">
            <v>11194331</v>
          </cell>
          <cell r="C384" t="str">
            <v>Lô Kim Phượng</v>
          </cell>
          <cell r="D384" t="str">
            <v>Marketing 61B</v>
          </cell>
          <cell r="E384">
            <v>61</v>
          </cell>
          <cell r="F384" t="str">
            <v>Marketing</v>
          </cell>
          <cell r="G384">
            <v>18</v>
          </cell>
          <cell r="H384">
            <v>10170000</v>
          </cell>
        </row>
        <row r="385">
          <cell r="B385">
            <v>11194383</v>
          </cell>
          <cell r="C385" t="str">
            <v>Nguyễn Hồng Quang</v>
          </cell>
          <cell r="D385" t="str">
            <v>Đầu Tư 61B</v>
          </cell>
          <cell r="E385">
            <v>61</v>
          </cell>
          <cell r="F385" t="str">
            <v>Đầu tư</v>
          </cell>
          <cell r="G385">
            <v>17</v>
          </cell>
          <cell r="H385">
            <v>9605000</v>
          </cell>
        </row>
        <row r="386">
          <cell r="B386">
            <v>11194395</v>
          </cell>
          <cell r="C386" t="str">
            <v>Phan Mạnh Quang</v>
          </cell>
          <cell r="D386" t="str">
            <v>QTKD 61A</v>
          </cell>
          <cell r="E386">
            <v>61</v>
          </cell>
          <cell r="F386" t="str">
            <v>Khoa Quản trị KD</v>
          </cell>
          <cell r="G386">
            <v>16</v>
          </cell>
          <cell r="H386">
            <v>8080000</v>
          </cell>
        </row>
        <row r="387">
          <cell r="B387">
            <v>11194411</v>
          </cell>
          <cell r="C387" t="str">
            <v>Hoàng Thị Từ Quy</v>
          </cell>
          <cell r="D387" t="str">
            <v>QHCC 61</v>
          </cell>
          <cell r="E387">
            <v>61</v>
          </cell>
          <cell r="F387" t="str">
            <v>Marketing</v>
          </cell>
          <cell r="G387">
            <v>19</v>
          </cell>
          <cell r="H387">
            <v>10735000</v>
          </cell>
        </row>
        <row r="388">
          <cell r="B388">
            <v>11194518</v>
          </cell>
          <cell r="C388" t="str">
            <v>Trần Diễm Quỳnh</v>
          </cell>
          <cell r="D388" t="str">
            <v>KTPT61D</v>
          </cell>
          <cell r="E388">
            <v>61</v>
          </cell>
          <cell r="F388" t="str">
            <v>KH-PT</v>
          </cell>
          <cell r="G388">
            <v>14</v>
          </cell>
          <cell r="H388">
            <v>7070000</v>
          </cell>
        </row>
        <row r="389">
          <cell r="B389">
            <v>11194607</v>
          </cell>
          <cell r="C389" t="str">
            <v>Vũ Thị Tâm</v>
          </cell>
          <cell r="D389" t="str">
            <v>KDQT 61B</v>
          </cell>
          <cell r="E389">
            <v>61</v>
          </cell>
          <cell r="F389" t="str">
            <v>Viện Thương mại và KTQT</v>
          </cell>
          <cell r="G389">
            <v>16</v>
          </cell>
          <cell r="H389">
            <v>9040000</v>
          </cell>
        </row>
        <row r="390">
          <cell r="B390">
            <v>11194689</v>
          </cell>
          <cell r="C390" t="str">
            <v>Nguyễn Thị Thanh</v>
          </cell>
          <cell r="D390" t="str">
            <v>Kinh tế tài nguyên thiên nhiên 61B</v>
          </cell>
          <cell r="E390">
            <v>61</v>
          </cell>
          <cell r="F390" t="str">
            <v>Bất động sản kinh tế và tài nguyên</v>
          </cell>
          <cell r="G390">
            <v>17</v>
          </cell>
          <cell r="H390">
            <v>7055000</v>
          </cell>
        </row>
        <row r="391">
          <cell r="B391">
            <v>11194699</v>
          </cell>
          <cell r="C391" t="str">
            <v>Triệu Tuấn Thanh</v>
          </cell>
          <cell r="D391" t="str">
            <v>61A Quản trị nhân lực</v>
          </cell>
          <cell r="E391">
            <v>61</v>
          </cell>
          <cell r="F391" t="str">
            <v>Kinh tế và QLNNL</v>
          </cell>
          <cell r="G391">
            <v>16</v>
          </cell>
          <cell r="H391">
            <v>8080000</v>
          </cell>
        </row>
        <row r="392">
          <cell r="B392">
            <v>11194837</v>
          </cell>
          <cell r="C392" t="str">
            <v>Nguyễn Thu Thảo</v>
          </cell>
          <cell r="D392" t="str">
            <v>Ngôn ngữ Anh 61B</v>
          </cell>
          <cell r="E392">
            <v>61</v>
          </cell>
          <cell r="F392" t="str">
            <v>Ngoại ngữ kinh tế</v>
          </cell>
          <cell r="G392">
            <v>25</v>
          </cell>
          <cell r="H392">
            <v>12625000</v>
          </cell>
        </row>
        <row r="393">
          <cell r="B393">
            <v>11194888</v>
          </cell>
          <cell r="C393" t="str">
            <v>Nguyễn Thị Thêu</v>
          </cell>
          <cell r="D393" t="str">
            <v>61B- KTQT</v>
          </cell>
          <cell r="E393">
            <v>61</v>
          </cell>
          <cell r="F393" t="str">
            <v>Viện Thương mại và KTQT</v>
          </cell>
          <cell r="G393">
            <v>16</v>
          </cell>
          <cell r="H393">
            <v>9040000</v>
          </cell>
        </row>
        <row r="394">
          <cell r="B394">
            <v>11194899</v>
          </cell>
          <cell r="C394" t="str">
            <v>Bùi Đức Thịnh</v>
          </cell>
          <cell r="D394" t="str">
            <v>DLLH 61B</v>
          </cell>
          <cell r="E394">
            <v>61</v>
          </cell>
          <cell r="F394" t="str">
            <v>Du lịch  -KS</v>
          </cell>
          <cell r="G394">
            <v>17</v>
          </cell>
          <cell r="H394">
            <v>8585000</v>
          </cell>
        </row>
        <row r="395">
          <cell r="B395">
            <v>11194985</v>
          </cell>
          <cell r="C395" t="str">
            <v>Lăng Mỹ Thuận</v>
          </cell>
          <cell r="D395" t="str">
            <v>KDQT 61B</v>
          </cell>
          <cell r="E395">
            <v>61</v>
          </cell>
          <cell r="F395" t="str">
            <v>Viện TM&amp;KTQT</v>
          </cell>
          <cell r="G395">
            <v>16</v>
          </cell>
          <cell r="H395">
            <v>9040000</v>
          </cell>
        </row>
        <row r="396">
          <cell r="B396">
            <v>11195027</v>
          </cell>
          <cell r="C396" t="str">
            <v>Trần Thị Thủy</v>
          </cell>
          <cell r="D396" t="str">
            <v>Quản trị kinh doanh 61D</v>
          </cell>
          <cell r="E396">
            <v>61</v>
          </cell>
          <cell r="F396" t="str">
            <v>Khoa Quản trị kinh doanh</v>
          </cell>
          <cell r="G396">
            <v>18</v>
          </cell>
          <cell r="H396">
            <v>9090000</v>
          </cell>
        </row>
        <row r="397">
          <cell r="B397">
            <v>11195041</v>
          </cell>
          <cell r="C397" t="str">
            <v>Nguyễn Phương Thúy</v>
          </cell>
          <cell r="D397" t="str">
            <v>Kế toán 61C</v>
          </cell>
          <cell r="E397">
            <v>61</v>
          </cell>
          <cell r="F397" t="str">
            <v>Kế toán - Kiểm toán</v>
          </cell>
          <cell r="G397">
            <v>18</v>
          </cell>
          <cell r="H397">
            <v>10170000</v>
          </cell>
        </row>
        <row r="398">
          <cell r="B398">
            <v>11195072</v>
          </cell>
          <cell r="C398" t="str">
            <v>Hoàng Thị Thủy</v>
          </cell>
          <cell r="D398" t="str">
            <v>QTLH 61B</v>
          </cell>
          <cell r="E398">
            <v>61</v>
          </cell>
          <cell r="F398" t="str">
            <v>Du lịch - Khách sạn</v>
          </cell>
          <cell r="G398">
            <v>17</v>
          </cell>
          <cell r="H398">
            <v>8585000</v>
          </cell>
        </row>
        <row r="399">
          <cell r="B399">
            <v>11195074</v>
          </cell>
          <cell r="C399" t="str">
            <v>Lê Thị Thủy</v>
          </cell>
          <cell r="D399" t="str">
            <v>Kinh doanh thương mại 61 C</v>
          </cell>
          <cell r="E399">
            <v>61</v>
          </cell>
          <cell r="F399" t="str">
            <v>Viện Thương mại và KTQT</v>
          </cell>
          <cell r="G399">
            <v>17</v>
          </cell>
          <cell r="H399">
            <v>8585000</v>
          </cell>
        </row>
        <row r="400">
          <cell r="B400">
            <v>11195183</v>
          </cell>
          <cell r="C400" t="str">
            <v>Bùi Kiều Trang</v>
          </cell>
          <cell r="D400" t="str">
            <v>QHCC 61</v>
          </cell>
          <cell r="E400">
            <v>61</v>
          </cell>
          <cell r="F400" t="str">
            <v>Marketing</v>
          </cell>
          <cell r="G400">
            <v>19</v>
          </cell>
          <cell r="H400">
            <v>10735000</v>
          </cell>
        </row>
        <row r="401">
          <cell r="B401">
            <v>11195335</v>
          </cell>
          <cell r="C401" t="str">
            <v>Nguyễn Thị Trang</v>
          </cell>
          <cell r="D401" t="str">
            <v>QHCC 61</v>
          </cell>
          <cell r="E401">
            <v>61</v>
          </cell>
          <cell r="F401" t="str">
            <v>Marketing</v>
          </cell>
          <cell r="G401">
            <v>19</v>
          </cell>
          <cell r="H401">
            <v>10735000</v>
          </cell>
        </row>
        <row r="402">
          <cell r="B402">
            <v>11195354</v>
          </cell>
          <cell r="C402" t="str">
            <v>Nguyễn Thị Thu Trang</v>
          </cell>
          <cell r="D402" t="str">
            <v>Kinh doanh Quốc tế 61B</v>
          </cell>
          <cell r="E402">
            <v>61</v>
          </cell>
          <cell r="F402" t="str">
            <v>Viện Thương mại và KTQT</v>
          </cell>
          <cell r="G402">
            <v>16</v>
          </cell>
          <cell r="H402">
            <v>9040000</v>
          </cell>
        </row>
        <row r="403">
          <cell r="B403">
            <v>11195403</v>
          </cell>
          <cell r="C403" t="str">
            <v>Phạm Thị Thu Trang</v>
          </cell>
          <cell r="D403" t="str">
            <v>Marketing 61D</v>
          </cell>
          <cell r="E403">
            <v>61</v>
          </cell>
          <cell r="F403" t="str">
            <v>Marketing</v>
          </cell>
          <cell r="G403">
            <v>16</v>
          </cell>
          <cell r="H403">
            <v>9040000</v>
          </cell>
        </row>
        <row r="404">
          <cell r="B404">
            <v>11195535</v>
          </cell>
          <cell r="C404" t="str">
            <v>Dương Cẩm Tú</v>
          </cell>
          <cell r="D404" t="str">
            <v>Ngân hàng 61C</v>
          </cell>
          <cell r="E404">
            <v>61</v>
          </cell>
          <cell r="F404" t="str">
            <v>NH-TC</v>
          </cell>
          <cell r="G404">
            <v>17</v>
          </cell>
          <cell r="H404">
            <v>8585000</v>
          </cell>
        </row>
        <row r="405">
          <cell r="B405">
            <v>11195543</v>
          </cell>
          <cell r="C405" t="str">
            <v>Lê Đình Tú</v>
          </cell>
          <cell r="D405" t="str">
            <v>Esom 61</v>
          </cell>
          <cell r="E405">
            <v>61</v>
          </cell>
          <cell r="F405" t="str">
            <v>Khoa QTKD</v>
          </cell>
          <cell r="G405">
            <v>0</v>
          </cell>
          <cell r="H405">
            <v>24500000</v>
          </cell>
        </row>
        <row r="406">
          <cell r="B406">
            <v>11195712</v>
          </cell>
          <cell r="C406" t="str">
            <v>Hoàng Huệ Vân</v>
          </cell>
          <cell r="D406" t="str">
            <v>KTNN 61</v>
          </cell>
          <cell r="E406">
            <v>61</v>
          </cell>
          <cell r="F406" t="str">
            <v>BĐS&amp;KTTN</v>
          </cell>
          <cell r="G406">
            <v>16</v>
          </cell>
          <cell r="H406">
            <v>6640000</v>
          </cell>
        </row>
        <row r="407">
          <cell r="B407">
            <v>11195784</v>
          </cell>
          <cell r="C407" t="str">
            <v>Nguyễn Ngọc Hoàng Việt</v>
          </cell>
          <cell r="D407" t="str">
            <v>Khoa học quản lý K61B</v>
          </cell>
          <cell r="E407">
            <v>61</v>
          </cell>
          <cell r="F407" t="str">
            <v>Khoa học quản lý</v>
          </cell>
          <cell r="G407">
            <v>17</v>
          </cell>
          <cell r="H407">
            <v>8585000</v>
          </cell>
        </row>
        <row r="408">
          <cell r="B408">
            <v>11195798</v>
          </cell>
          <cell r="C408" t="str">
            <v>Nguyễn Tuấn Vinh</v>
          </cell>
          <cell r="D408" t="str">
            <v>ICAEW-CFAB 3</v>
          </cell>
          <cell r="E408">
            <v>61</v>
          </cell>
          <cell r="F408" t="str">
            <v>Kế toán - Kiểm toán</v>
          </cell>
          <cell r="G408">
            <v>0</v>
          </cell>
          <cell r="H408">
            <v>22500000</v>
          </cell>
        </row>
        <row r="409">
          <cell r="B409">
            <v>11195831</v>
          </cell>
          <cell r="C409" t="str">
            <v>Hoàng Thị Hà Vy</v>
          </cell>
          <cell r="D409" t="str">
            <v>Marketing 61A</v>
          </cell>
          <cell r="E409">
            <v>61</v>
          </cell>
          <cell r="F409" t="str">
            <v>Marketing</v>
          </cell>
          <cell r="G409">
            <v>16</v>
          </cell>
          <cell r="H409">
            <v>9040000</v>
          </cell>
        </row>
        <row r="410">
          <cell r="B410">
            <v>11195853</v>
          </cell>
          <cell r="C410" t="str">
            <v>Đặng Thị Xuân</v>
          </cell>
          <cell r="D410" t="str">
            <v>QTLH 61B</v>
          </cell>
          <cell r="E410">
            <v>61</v>
          </cell>
          <cell r="F410" t="str">
            <v>Du lịch - Khách sạn</v>
          </cell>
          <cell r="G410">
            <v>17</v>
          </cell>
          <cell r="H410">
            <v>8585000</v>
          </cell>
        </row>
        <row r="411">
          <cell r="B411">
            <v>11195855</v>
          </cell>
          <cell r="C411" t="str">
            <v>Lường Thị Xuân</v>
          </cell>
          <cell r="D411" t="str">
            <v>Kinh Tế Phát Triển 61D</v>
          </cell>
          <cell r="E411">
            <v>61</v>
          </cell>
          <cell r="F411" t="str">
            <v>Kế hoạch phát triển</v>
          </cell>
          <cell r="G411">
            <v>16</v>
          </cell>
          <cell r="H411">
            <v>8080000</v>
          </cell>
        </row>
        <row r="412">
          <cell r="B412">
            <v>11195905</v>
          </cell>
          <cell r="C412" t="str">
            <v>Nguyễn Thị Yến</v>
          </cell>
          <cell r="D412" t="str">
            <v>Bảo Hiểm 61C</v>
          </cell>
          <cell r="E412">
            <v>61</v>
          </cell>
          <cell r="F412" t="str">
            <v>Bảo hiểm</v>
          </cell>
          <cell r="G412">
            <v>17</v>
          </cell>
          <cell r="H412">
            <v>8585000</v>
          </cell>
        </row>
        <row r="413">
          <cell r="B413">
            <v>11196038</v>
          </cell>
          <cell r="C413" t="str">
            <v>Trần Nhật Tân</v>
          </cell>
          <cell r="D413" t="str">
            <v>Kinh tế đầu tư 61B</v>
          </cell>
          <cell r="E413">
            <v>61</v>
          </cell>
          <cell r="F413" t="str">
            <v>Đầu tư</v>
          </cell>
          <cell r="G413">
            <v>17</v>
          </cell>
          <cell r="H413">
            <v>9605000</v>
          </cell>
        </row>
        <row r="414">
          <cell r="B414">
            <v>11196262</v>
          </cell>
          <cell r="C414" t="str">
            <v>Nguyễn Phương Thùy</v>
          </cell>
          <cell r="D414" t="str">
            <v>Ngôn ngữ Anh 61A</v>
          </cell>
          <cell r="E414">
            <v>61</v>
          </cell>
          <cell r="F414" t="str">
            <v>Ngoại ngữ</v>
          </cell>
          <cell r="G414">
            <v>22</v>
          </cell>
          <cell r="H414">
            <v>11110000</v>
          </cell>
        </row>
        <row r="415">
          <cell r="B415">
            <v>11196451</v>
          </cell>
          <cell r="C415" t="str">
            <v>Nguyễn Thị Trang Nhung</v>
          </cell>
          <cell r="D415" t="str">
            <v>Công nghệ tài chính</v>
          </cell>
          <cell r="E415">
            <v>61</v>
          </cell>
          <cell r="F415" t="str">
            <v>Ngân hàng - Tài chính</v>
          </cell>
          <cell r="G415">
            <v>0</v>
          </cell>
          <cell r="H415">
            <v>23000000</v>
          </cell>
        </row>
        <row r="416">
          <cell r="B416">
            <v>11197003</v>
          </cell>
          <cell r="C416" t="str">
            <v>Nông Văn Bình</v>
          </cell>
          <cell r="D416" t="str">
            <v>KT&amp;QLNNL 61</v>
          </cell>
          <cell r="E416">
            <v>61</v>
          </cell>
          <cell r="F416" t="str">
            <v>KT&amp;QNNNL</v>
          </cell>
          <cell r="G416">
            <v>17</v>
          </cell>
          <cell r="H416">
            <v>8585000</v>
          </cell>
        </row>
        <row r="417">
          <cell r="B417">
            <v>11197013</v>
          </cell>
          <cell r="C417" t="str">
            <v>Đinh Thu Hằng</v>
          </cell>
          <cell r="D417" t="str">
            <v>QTKD 61D</v>
          </cell>
          <cell r="E417">
            <v>61</v>
          </cell>
          <cell r="F417" t="str">
            <v>Khoa QTKD</v>
          </cell>
          <cell r="G417">
            <v>18</v>
          </cell>
          <cell r="H417">
            <v>9090000</v>
          </cell>
        </row>
        <row r="418">
          <cell r="B418">
            <v>11197014</v>
          </cell>
          <cell r="C418" t="str">
            <v>Hoàng Thị Hậu</v>
          </cell>
          <cell r="D418" t="str">
            <v>DLLH 61A</v>
          </cell>
          <cell r="E418">
            <v>61</v>
          </cell>
          <cell r="F418" t="str">
            <v>Du lịch  -KS</v>
          </cell>
          <cell r="G418">
            <v>17</v>
          </cell>
          <cell r="H418">
            <v>8585000</v>
          </cell>
        </row>
        <row r="419">
          <cell r="B419">
            <v>11197032</v>
          </cell>
          <cell r="C419" t="str">
            <v>Lý Văn Líp</v>
          </cell>
          <cell r="D419" t="str">
            <v>QTKD 61D</v>
          </cell>
          <cell r="E419">
            <v>61</v>
          </cell>
          <cell r="F419" t="str">
            <v>Khoa Quản trị KD</v>
          </cell>
          <cell r="G419">
            <v>18</v>
          </cell>
          <cell r="H419">
            <v>9090000</v>
          </cell>
        </row>
        <row r="420">
          <cell r="B420">
            <v>11197033</v>
          </cell>
          <cell r="C420" t="str">
            <v>Hoàng Thành Long</v>
          </cell>
          <cell r="D420" t="str">
            <v>KTĐT 61C</v>
          </cell>
          <cell r="E420">
            <v>61</v>
          </cell>
          <cell r="F420" t="str">
            <v>Đầu tư</v>
          </cell>
          <cell r="G420">
            <v>20</v>
          </cell>
          <cell r="H420">
            <v>9605000</v>
          </cell>
        </row>
        <row r="421">
          <cell r="B421">
            <v>11197036</v>
          </cell>
          <cell r="C421" t="str">
            <v>Hoàng Kim Minh</v>
          </cell>
          <cell r="D421" t="str">
            <v>Du lịch lữ hành 61A</v>
          </cell>
          <cell r="E421">
            <v>61</v>
          </cell>
          <cell r="F421" t="str">
            <v>DL&amp;KS</v>
          </cell>
          <cell r="G421">
            <v>17</v>
          </cell>
          <cell r="H421">
            <v>8585000</v>
          </cell>
        </row>
        <row r="422">
          <cell r="B422">
            <v>11197048</v>
          </cell>
          <cell r="C422" t="str">
            <v>Bùi Thị Hoài Thương</v>
          </cell>
          <cell r="D422" t="str">
            <v>Marketing 61B</v>
          </cell>
          <cell r="E422">
            <v>61</v>
          </cell>
          <cell r="F422" t="str">
            <v>Marketing</v>
          </cell>
          <cell r="G422">
            <v>18</v>
          </cell>
          <cell r="H422">
            <v>10170000</v>
          </cell>
        </row>
        <row r="423">
          <cell r="B423">
            <v>11197058</v>
          </cell>
          <cell r="C423" t="str">
            <v>Hứa Hùng Tráng</v>
          </cell>
          <cell r="D423" t="str">
            <v>KTQT61A</v>
          </cell>
          <cell r="E423">
            <v>61</v>
          </cell>
          <cell r="F423" t="str">
            <v>Viện TM&amp;KTQT</v>
          </cell>
          <cell r="G423">
            <v>16</v>
          </cell>
          <cell r="H423">
            <v>9040000</v>
          </cell>
        </row>
        <row r="424">
          <cell r="B424">
            <v>11197061</v>
          </cell>
          <cell r="C424" t="str">
            <v>Hoàng Anh Tuấn</v>
          </cell>
          <cell r="D424" t="str">
            <v>Kiểm toán 61A</v>
          </cell>
          <cell r="E424">
            <v>61</v>
          </cell>
          <cell r="F424" t="str">
            <v>Kế toán - Kiểm toán</v>
          </cell>
          <cell r="G424">
            <v>16</v>
          </cell>
          <cell r="H424">
            <v>9040000</v>
          </cell>
        </row>
        <row r="425">
          <cell r="B425">
            <v>11197067</v>
          </cell>
          <cell r="C425" t="str">
            <v>Bùi Thị Ngọc Bích</v>
          </cell>
          <cell r="D425" t="str">
            <v>QTKD 61A</v>
          </cell>
          <cell r="E425">
            <v>61</v>
          </cell>
          <cell r="F425" t="str">
            <v>Khoa Quản trị KD</v>
          </cell>
          <cell r="G425">
            <v>16</v>
          </cell>
          <cell r="H425">
            <v>8080000</v>
          </cell>
        </row>
        <row r="426">
          <cell r="B426">
            <v>11197072</v>
          </cell>
          <cell r="C426" t="str">
            <v>Trần Phương Linh</v>
          </cell>
          <cell r="D426" t="str">
            <v>Kế toán 61A</v>
          </cell>
          <cell r="E426">
            <v>61</v>
          </cell>
          <cell r="F426" t="str">
            <v>Kế toán - Kiểm toán</v>
          </cell>
          <cell r="G426">
            <v>16</v>
          </cell>
          <cell r="H426">
            <v>9040000</v>
          </cell>
        </row>
        <row r="427">
          <cell r="B427">
            <v>11197075</v>
          </cell>
          <cell r="C427" t="str">
            <v>Nguyễn Thị Trà My</v>
          </cell>
          <cell r="D427" t="str">
            <v>KT&amp;QLNNL 61</v>
          </cell>
          <cell r="E427">
            <v>61</v>
          </cell>
          <cell r="F427" t="str">
            <v>KT&amp;QNNNL</v>
          </cell>
          <cell r="G427">
            <v>17</v>
          </cell>
          <cell r="H427">
            <v>8585000</v>
          </cell>
        </row>
        <row r="428">
          <cell r="B428">
            <v>11197085</v>
          </cell>
          <cell r="C428" t="str">
            <v>Phạm Ngọc Tuấn</v>
          </cell>
          <cell r="D428" t="str">
            <v>Kế toán 61</v>
          </cell>
          <cell r="E428">
            <v>61</v>
          </cell>
          <cell r="F428" t="str">
            <v>Kế toán - Kiểm toán</v>
          </cell>
          <cell r="G428">
            <v>16</v>
          </cell>
          <cell r="H428">
            <v>9040000</v>
          </cell>
        </row>
        <row r="429">
          <cell r="B429">
            <v>11197091</v>
          </cell>
          <cell r="C429" t="str">
            <v>Nông Thị Hương Giang</v>
          </cell>
          <cell r="D429" t="str">
            <v>QTKD 61E</v>
          </cell>
          <cell r="E429">
            <v>61</v>
          </cell>
          <cell r="F429" t="str">
            <v>Khoa QTKD</v>
          </cell>
          <cell r="G429">
            <v>16</v>
          </cell>
          <cell r="H429">
            <v>8080000</v>
          </cell>
        </row>
        <row r="430">
          <cell r="B430">
            <v>11197093</v>
          </cell>
          <cell r="C430" t="str">
            <v>Nguyễn Thế Hùng</v>
          </cell>
          <cell r="D430" t="str">
            <v>Kế toán 61B</v>
          </cell>
          <cell r="E430">
            <v>61</v>
          </cell>
          <cell r="F430" t="str">
            <v>Kế toán - Kiểm toán</v>
          </cell>
          <cell r="G430">
            <v>16</v>
          </cell>
          <cell r="H430">
            <v>9040000</v>
          </cell>
        </row>
        <row r="431">
          <cell r="B431">
            <v>11197098</v>
          </cell>
          <cell r="C431" t="str">
            <v>Lê Thu Thảo</v>
          </cell>
          <cell r="D431" t="str">
            <v>TMĐT61</v>
          </cell>
          <cell r="E431">
            <v>61</v>
          </cell>
          <cell r="F431" t="str">
            <v>TM&amp;KTQT</v>
          </cell>
          <cell r="G431">
            <v>17</v>
          </cell>
          <cell r="H431">
            <v>8585000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zoomScaleNormal="100" workbookViewId="0">
      <selection activeCell="J9" sqref="J9"/>
    </sheetView>
  </sheetViews>
  <sheetFormatPr defaultRowHeight="16.5" x14ac:dyDescent="0.25"/>
  <cols>
    <col min="1" max="1" width="5.28515625" style="17" customWidth="1"/>
    <col min="2" max="2" width="9.28515625" style="1" customWidth="1"/>
    <col min="3" max="3" width="22.28515625" style="20" customWidth="1"/>
    <col min="4" max="4" width="21.85546875" style="21" customWidth="1"/>
    <col min="5" max="5" width="22.7109375" style="20" customWidth="1"/>
    <col min="6" max="6" width="16.5703125" style="21" customWidth="1"/>
    <col min="7" max="7" width="13.85546875" style="16" customWidth="1"/>
    <col min="8" max="8" width="19.85546875" style="16" customWidth="1"/>
    <col min="9" max="9" width="7.140625" style="16" customWidth="1"/>
    <col min="10" max="10" width="16.28515625" style="19" customWidth="1"/>
    <col min="11" max="11" width="9.42578125" style="17" customWidth="1"/>
    <col min="12" max="12" width="14.85546875" style="17" customWidth="1"/>
    <col min="13" max="13" width="12" style="17" customWidth="1"/>
    <col min="14" max="14" width="16.42578125" style="17" customWidth="1"/>
    <col min="15" max="16384" width="9.140625" style="17"/>
  </cols>
  <sheetData>
    <row r="1" spans="1:14" s="15" customFormat="1" ht="46.5" customHeight="1" x14ac:dyDescent="0.25">
      <c r="A1" s="28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51" customHeight="1" x14ac:dyDescent="0.25">
      <c r="A2" s="34" t="s">
        <v>24</v>
      </c>
      <c r="B2" s="34" t="s">
        <v>25</v>
      </c>
      <c r="C2" s="34" t="s">
        <v>0</v>
      </c>
      <c r="D2" s="34" t="s">
        <v>1</v>
      </c>
      <c r="E2" s="34" t="s">
        <v>2</v>
      </c>
      <c r="F2" s="34" t="s">
        <v>26</v>
      </c>
      <c r="G2" s="33" t="s">
        <v>82</v>
      </c>
      <c r="H2" s="30" t="s">
        <v>88</v>
      </c>
      <c r="I2" s="30" t="s">
        <v>89</v>
      </c>
      <c r="J2" s="30"/>
      <c r="K2" s="32" t="s">
        <v>80</v>
      </c>
      <c r="L2" s="32"/>
      <c r="M2" s="31" t="s">
        <v>78</v>
      </c>
      <c r="N2" s="31"/>
    </row>
    <row r="3" spans="1:14" ht="39" customHeight="1" x14ac:dyDescent="0.25">
      <c r="A3" s="34"/>
      <c r="B3" s="34"/>
      <c r="C3" s="34"/>
      <c r="D3" s="34"/>
      <c r="E3" s="34"/>
      <c r="F3" s="34"/>
      <c r="G3" s="33"/>
      <c r="H3" s="30"/>
      <c r="I3" s="25" t="s">
        <v>83</v>
      </c>
      <c r="J3" s="25" t="s">
        <v>79</v>
      </c>
      <c r="K3" s="24" t="s">
        <v>81</v>
      </c>
      <c r="L3" s="24" t="s">
        <v>79</v>
      </c>
      <c r="M3" s="24" t="s">
        <v>81</v>
      </c>
      <c r="N3" s="26" t="s">
        <v>79</v>
      </c>
    </row>
    <row r="4" spans="1:14" ht="21" customHeight="1" x14ac:dyDescent="0.25">
      <c r="A4" s="14" t="s">
        <v>68</v>
      </c>
      <c r="B4" s="14" t="s">
        <v>76</v>
      </c>
      <c r="C4" s="14" t="s">
        <v>69</v>
      </c>
      <c r="D4" s="3" t="s">
        <v>70</v>
      </c>
      <c r="E4" s="14" t="s">
        <v>77</v>
      </c>
      <c r="F4" s="14" t="s">
        <v>71</v>
      </c>
      <c r="G4" s="3">
        <v>1</v>
      </c>
      <c r="H4" s="3">
        <v>2</v>
      </c>
      <c r="I4" s="3">
        <v>3</v>
      </c>
      <c r="J4" s="14">
        <v>4</v>
      </c>
      <c r="K4" s="1">
        <v>5</v>
      </c>
      <c r="L4" s="3" t="s">
        <v>84</v>
      </c>
      <c r="M4" s="2" t="s">
        <v>85</v>
      </c>
      <c r="N4" s="23" t="s">
        <v>86</v>
      </c>
    </row>
    <row r="5" spans="1:14" s="18" customFormat="1" ht="75" x14ac:dyDescent="0.25">
      <c r="A5" s="4">
        <v>1</v>
      </c>
      <c r="B5" s="8">
        <v>11193864</v>
      </c>
      <c r="C5" s="9" t="s">
        <v>16</v>
      </c>
      <c r="D5" s="11" t="s">
        <v>17</v>
      </c>
      <c r="E5" s="12" t="s">
        <v>73</v>
      </c>
      <c r="F5" s="10" t="s">
        <v>74</v>
      </c>
      <c r="G5" s="6">
        <f>VLOOKUP(B5,'[1]Gửi Trang'!B$2:H$431,7,0)</f>
        <v>30000000</v>
      </c>
      <c r="H5" s="6">
        <f>5*1900000</f>
        <v>9500000</v>
      </c>
      <c r="I5" s="6"/>
      <c r="J5" s="4"/>
      <c r="K5" s="4">
        <v>50</v>
      </c>
      <c r="L5" s="13">
        <f>H5*K5/100</f>
        <v>4750000</v>
      </c>
      <c r="M5" s="6">
        <f>I5+K5</f>
        <v>50</v>
      </c>
      <c r="N5" s="7">
        <f>J5+L5</f>
        <v>4750000</v>
      </c>
    </row>
    <row r="6" spans="1:14" ht="24.75" customHeight="1" x14ac:dyDescent="0.25">
      <c r="A6" s="4">
        <v>2</v>
      </c>
      <c r="B6" s="8">
        <v>11184421</v>
      </c>
      <c r="C6" s="9" t="s">
        <v>87</v>
      </c>
      <c r="D6" s="11" t="s">
        <v>22</v>
      </c>
      <c r="E6" s="12" t="s">
        <v>73</v>
      </c>
      <c r="F6" s="5" t="s">
        <v>18</v>
      </c>
      <c r="G6" s="6">
        <f>VLOOKUP(B6,'[1]Gửi Trang'!B$2:H$431,7,0)</f>
        <v>20500000</v>
      </c>
      <c r="H6" s="6">
        <f>5*1650000</f>
        <v>8250000</v>
      </c>
      <c r="I6" s="6"/>
      <c r="J6" s="4"/>
      <c r="K6" s="4">
        <v>25</v>
      </c>
      <c r="L6" s="13">
        <f t="shared" ref="L6:L32" si="0">H6*K6/100</f>
        <v>2062500</v>
      </c>
      <c r="M6" s="6">
        <f t="shared" ref="M6:M32" si="1">I6+K6</f>
        <v>25</v>
      </c>
      <c r="N6" s="7">
        <f t="shared" ref="N6:N32" si="2">J6+L6</f>
        <v>2062500</v>
      </c>
    </row>
    <row r="7" spans="1:14" ht="75" x14ac:dyDescent="0.25">
      <c r="A7" s="4">
        <v>3</v>
      </c>
      <c r="B7" s="8">
        <v>11183565</v>
      </c>
      <c r="C7" s="9" t="s">
        <v>5</v>
      </c>
      <c r="D7" s="11" t="s">
        <v>6</v>
      </c>
      <c r="E7" s="9" t="s">
        <v>7</v>
      </c>
      <c r="F7" s="10" t="s">
        <v>74</v>
      </c>
      <c r="G7" s="6">
        <v>40000000</v>
      </c>
      <c r="H7" s="6">
        <f>1650000*5</f>
        <v>8250000</v>
      </c>
      <c r="I7" s="6"/>
      <c r="J7" s="4"/>
      <c r="K7" s="4">
        <v>50</v>
      </c>
      <c r="L7" s="13">
        <f t="shared" si="0"/>
        <v>4125000</v>
      </c>
      <c r="M7" s="6">
        <f t="shared" si="1"/>
        <v>50</v>
      </c>
      <c r="N7" s="7">
        <f t="shared" si="2"/>
        <v>4125000</v>
      </c>
    </row>
    <row r="8" spans="1:14" ht="45" x14ac:dyDescent="0.25">
      <c r="A8" s="4">
        <v>4</v>
      </c>
      <c r="B8" s="8">
        <v>11174888</v>
      </c>
      <c r="C8" s="9" t="s">
        <v>13</v>
      </c>
      <c r="D8" s="11" t="s">
        <v>14</v>
      </c>
      <c r="E8" s="12" t="s">
        <v>73</v>
      </c>
      <c r="F8" s="10" t="s">
        <v>75</v>
      </c>
      <c r="G8" s="6">
        <f>VLOOKUP(B8,'[1]Gửi Trang'!B$2:H$431,7,0)</f>
        <v>29000000</v>
      </c>
      <c r="H8" s="6">
        <f>5*1900000</f>
        <v>9500000</v>
      </c>
      <c r="I8" s="6"/>
      <c r="J8" s="4"/>
      <c r="K8" s="4">
        <v>50</v>
      </c>
      <c r="L8" s="13">
        <f t="shared" si="0"/>
        <v>4750000</v>
      </c>
      <c r="M8" s="6">
        <f t="shared" si="1"/>
        <v>50</v>
      </c>
      <c r="N8" s="7">
        <f t="shared" si="2"/>
        <v>4750000</v>
      </c>
    </row>
    <row r="9" spans="1:14" ht="45" x14ac:dyDescent="0.25">
      <c r="A9" s="4">
        <v>5</v>
      </c>
      <c r="B9" s="8">
        <v>11181110</v>
      </c>
      <c r="C9" s="9" t="s">
        <v>8</v>
      </c>
      <c r="D9" s="11" t="s">
        <v>9</v>
      </c>
      <c r="E9" s="9" t="s">
        <v>7</v>
      </c>
      <c r="F9" s="10" t="s">
        <v>75</v>
      </c>
      <c r="G9" s="6">
        <v>40000000</v>
      </c>
      <c r="H9" s="6">
        <f>1650000*5</f>
        <v>8250000</v>
      </c>
      <c r="I9" s="6"/>
      <c r="J9" s="4"/>
      <c r="K9" s="4">
        <v>50</v>
      </c>
      <c r="L9" s="13">
        <f t="shared" si="0"/>
        <v>4125000</v>
      </c>
      <c r="M9" s="6">
        <f t="shared" si="1"/>
        <v>50</v>
      </c>
      <c r="N9" s="7">
        <f t="shared" si="2"/>
        <v>4125000</v>
      </c>
    </row>
    <row r="10" spans="1:14" ht="21" customHeight="1" x14ac:dyDescent="0.25">
      <c r="A10" s="4">
        <v>6</v>
      </c>
      <c r="B10" s="4">
        <v>11195543</v>
      </c>
      <c r="C10" s="12" t="s">
        <v>59</v>
      </c>
      <c r="D10" s="5" t="s">
        <v>60</v>
      </c>
      <c r="E10" s="12" t="s">
        <v>57</v>
      </c>
      <c r="F10" s="5" t="s">
        <v>63</v>
      </c>
      <c r="G10" s="6">
        <v>24500000</v>
      </c>
      <c r="H10" s="6">
        <f>1650000*5</f>
        <v>8250000</v>
      </c>
      <c r="I10" s="6">
        <v>70</v>
      </c>
      <c r="J10" s="22">
        <f>1650000*5*70%</f>
        <v>5775000</v>
      </c>
      <c r="K10" s="4">
        <v>12.5</v>
      </c>
      <c r="L10" s="13">
        <f t="shared" si="0"/>
        <v>1031250</v>
      </c>
      <c r="M10" s="27">
        <f t="shared" si="1"/>
        <v>82.5</v>
      </c>
      <c r="N10" s="7">
        <f t="shared" si="2"/>
        <v>6806250</v>
      </c>
    </row>
    <row r="11" spans="1:14" ht="21" customHeight="1" x14ac:dyDescent="0.25">
      <c r="A11" s="4">
        <v>7</v>
      </c>
      <c r="B11" s="4">
        <v>11195798</v>
      </c>
      <c r="C11" s="12" t="s">
        <v>61</v>
      </c>
      <c r="D11" s="5" t="s">
        <v>62</v>
      </c>
      <c r="E11" s="11" t="s">
        <v>72</v>
      </c>
      <c r="F11" s="5" t="s">
        <v>63</v>
      </c>
      <c r="G11" s="6">
        <f>VLOOKUP(B11,'[1]Gửi Trang'!B$2:H$431,7,0)</f>
        <v>22500000</v>
      </c>
      <c r="H11" s="6">
        <f>5*1900000</f>
        <v>9500000</v>
      </c>
      <c r="I11" s="6">
        <v>70</v>
      </c>
      <c r="J11" s="22">
        <f>1900000*5*70%</f>
        <v>6650000</v>
      </c>
      <c r="K11" s="4">
        <v>12.5</v>
      </c>
      <c r="L11" s="13">
        <f t="shared" si="0"/>
        <v>1187500</v>
      </c>
      <c r="M11" s="27">
        <f t="shared" si="1"/>
        <v>82.5</v>
      </c>
      <c r="N11" s="7">
        <f t="shared" si="2"/>
        <v>7837500</v>
      </c>
    </row>
    <row r="12" spans="1:14" ht="21" customHeight="1" x14ac:dyDescent="0.25">
      <c r="A12" s="4">
        <v>8</v>
      </c>
      <c r="B12" s="4">
        <v>11182793</v>
      </c>
      <c r="C12" s="12" t="s">
        <v>64</v>
      </c>
      <c r="D12" s="5" t="s">
        <v>65</v>
      </c>
      <c r="E12" s="12" t="s">
        <v>73</v>
      </c>
      <c r="F12" s="5" t="s">
        <v>63</v>
      </c>
      <c r="G12" s="6">
        <f>VLOOKUP(B12,'[1]Gửi Trang'!B$2:H$431,7,0)</f>
        <v>20000000</v>
      </c>
      <c r="H12" s="6">
        <f>5*1900000</f>
        <v>9500000</v>
      </c>
      <c r="I12" s="6">
        <v>70</v>
      </c>
      <c r="J12" s="22">
        <f>1900000*5*70%</f>
        <v>6650000</v>
      </c>
      <c r="K12" s="4">
        <v>12.5</v>
      </c>
      <c r="L12" s="13">
        <f t="shared" si="0"/>
        <v>1187500</v>
      </c>
      <c r="M12" s="27">
        <f t="shared" si="1"/>
        <v>82.5</v>
      </c>
      <c r="N12" s="7">
        <f t="shared" si="2"/>
        <v>7837500</v>
      </c>
    </row>
    <row r="13" spans="1:14" ht="21" customHeight="1" x14ac:dyDescent="0.25">
      <c r="A13" s="4">
        <v>9</v>
      </c>
      <c r="B13" s="4">
        <v>11192452</v>
      </c>
      <c r="C13" s="12" t="s">
        <v>66</v>
      </c>
      <c r="D13" s="5" t="s">
        <v>67</v>
      </c>
      <c r="E13" s="12" t="s">
        <v>55</v>
      </c>
      <c r="F13" s="5" t="s">
        <v>63</v>
      </c>
      <c r="G13" s="6">
        <f>5100000*5</f>
        <v>25500000</v>
      </c>
      <c r="H13" s="6">
        <f>5*1650000</f>
        <v>8250000</v>
      </c>
      <c r="I13" s="6">
        <v>70</v>
      </c>
      <c r="J13" s="22">
        <f>1650000*5*70%</f>
        <v>5775000</v>
      </c>
      <c r="K13" s="4">
        <v>12.5</v>
      </c>
      <c r="L13" s="13">
        <f t="shared" si="0"/>
        <v>1031250</v>
      </c>
      <c r="M13" s="27">
        <f t="shared" si="1"/>
        <v>82.5</v>
      </c>
      <c r="N13" s="7">
        <f t="shared" si="2"/>
        <v>6806250</v>
      </c>
    </row>
    <row r="14" spans="1:14" ht="21" customHeight="1" x14ac:dyDescent="0.25">
      <c r="A14" s="4">
        <v>10</v>
      </c>
      <c r="B14" s="4">
        <v>11193979</v>
      </c>
      <c r="C14" s="12" t="s">
        <v>4</v>
      </c>
      <c r="D14" s="5" t="s">
        <v>27</v>
      </c>
      <c r="E14" s="9" t="s">
        <v>72</v>
      </c>
      <c r="F14" s="5" t="s">
        <v>56</v>
      </c>
      <c r="G14" s="6">
        <f>VLOOKUP(B14,'[1]Gửi Trang'!B$2:H$431,7,0)</f>
        <v>22500000</v>
      </c>
      <c r="H14" s="6">
        <f>5*1900000</f>
        <v>9500000</v>
      </c>
      <c r="I14" s="6">
        <v>50</v>
      </c>
      <c r="J14" s="22">
        <f>1900000*5*50%</f>
        <v>4750000</v>
      </c>
      <c r="K14" s="4">
        <v>22.5</v>
      </c>
      <c r="L14" s="13">
        <f t="shared" si="0"/>
        <v>2137500</v>
      </c>
      <c r="M14" s="27">
        <f t="shared" si="1"/>
        <v>72.5</v>
      </c>
      <c r="N14" s="7">
        <f t="shared" si="2"/>
        <v>6887500</v>
      </c>
    </row>
    <row r="15" spans="1:14" ht="21" customHeight="1" x14ac:dyDescent="0.25">
      <c r="A15" s="4">
        <v>11</v>
      </c>
      <c r="B15" s="4">
        <v>11191787</v>
      </c>
      <c r="C15" s="12" t="s">
        <v>28</v>
      </c>
      <c r="D15" s="5" t="s">
        <v>29</v>
      </c>
      <c r="E15" s="12" t="s">
        <v>73</v>
      </c>
      <c r="F15" s="5" t="s">
        <v>56</v>
      </c>
      <c r="G15" s="6">
        <f>VLOOKUP(B15,'[1]Gửi Trang'!B$2:H$431,7,0)</f>
        <v>20000000</v>
      </c>
      <c r="H15" s="6">
        <f>5*1900000</f>
        <v>9500000</v>
      </c>
      <c r="I15" s="6">
        <v>50</v>
      </c>
      <c r="J15" s="22">
        <f>1900000*5*50%</f>
        <v>4750000</v>
      </c>
      <c r="K15" s="4">
        <v>22.5</v>
      </c>
      <c r="L15" s="13">
        <f t="shared" si="0"/>
        <v>2137500</v>
      </c>
      <c r="M15" s="27">
        <f t="shared" si="1"/>
        <v>72.5</v>
      </c>
      <c r="N15" s="7">
        <f t="shared" si="2"/>
        <v>6887500</v>
      </c>
    </row>
    <row r="16" spans="1:14" ht="21" customHeight="1" x14ac:dyDescent="0.25">
      <c r="A16" s="4">
        <v>12</v>
      </c>
      <c r="B16" s="4">
        <v>11161231</v>
      </c>
      <c r="C16" s="12" t="s">
        <v>15</v>
      </c>
      <c r="D16" s="5" t="s">
        <v>30</v>
      </c>
      <c r="E16" s="12" t="s">
        <v>73</v>
      </c>
      <c r="F16" s="5" t="s">
        <v>56</v>
      </c>
      <c r="G16" s="6">
        <f>VLOOKUP(B16,'[1]Gửi Trang'!B$2:H$431,7,0)</f>
        <v>20000000</v>
      </c>
      <c r="H16" s="6">
        <f>5*1650000</f>
        <v>8250000</v>
      </c>
      <c r="I16" s="6">
        <v>50</v>
      </c>
      <c r="J16" s="22">
        <f>1650000*5*50%</f>
        <v>4125000</v>
      </c>
      <c r="K16" s="4">
        <v>22.5</v>
      </c>
      <c r="L16" s="13">
        <f t="shared" si="0"/>
        <v>1856250</v>
      </c>
      <c r="M16" s="27">
        <f t="shared" si="1"/>
        <v>72.5</v>
      </c>
      <c r="N16" s="7">
        <f t="shared" si="2"/>
        <v>5981250</v>
      </c>
    </row>
    <row r="17" spans="1:14" ht="21" customHeight="1" x14ac:dyDescent="0.25">
      <c r="A17" s="4">
        <v>13</v>
      </c>
      <c r="B17" s="4">
        <v>11162175</v>
      </c>
      <c r="C17" s="12" t="s">
        <v>11</v>
      </c>
      <c r="D17" s="5" t="s">
        <v>31</v>
      </c>
      <c r="E17" s="12" t="s">
        <v>73</v>
      </c>
      <c r="F17" s="5" t="s">
        <v>56</v>
      </c>
      <c r="G17" s="6">
        <f>VLOOKUP(B17,'[1]Gửi Trang'!B$2:H$431,7,0)</f>
        <v>29000000</v>
      </c>
      <c r="H17" s="6">
        <f>5*1900000</f>
        <v>9500000</v>
      </c>
      <c r="I17" s="6">
        <v>50</v>
      </c>
      <c r="J17" s="22">
        <f>1650000*5*50%</f>
        <v>4125000</v>
      </c>
      <c r="K17" s="4">
        <v>22.5</v>
      </c>
      <c r="L17" s="13">
        <f t="shared" si="0"/>
        <v>2137500</v>
      </c>
      <c r="M17" s="27">
        <f t="shared" si="1"/>
        <v>72.5</v>
      </c>
      <c r="N17" s="7">
        <f t="shared" si="2"/>
        <v>6262500</v>
      </c>
    </row>
    <row r="18" spans="1:14" ht="21" customHeight="1" x14ac:dyDescent="0.25">
      <c r="A18" s="4">
        <v>14</v>
      </c>
      <c r="B18" s="4">
        <v>11174064</v>
      </c>
      <c r="C18" s="12" t="s">
        <v>32</v>
      </c>
      <c r="D18" s="5" t="s">
        <v>33</v>
      </c>
      <c r="E18" s="12" t="s">
        <v>73</v>
      </c>
      <c r="F18" s="5" t="s">
        <v>56</v>
      </c>
      <c r="G18" s="6">
        <f>VLOOKUP(B18,'[1]Gửi Trang'!B$2:H$431,7,0)</f>
        <v>20000000</v>
      </c>
      <c r="H18" s="6">
        <f>5*1900000</f>
        <v>9500000</v>
      </c>
      <c r="I18" s="6">
        <v>50</v>
      </c>
      <c r="J18" s="22">
        <f>1900000*5*50%</f>
        <v>4750000</v>
      </c>
      <c r="K18" s="4">
        <v>22.5</v>
      </c>
      <c r="L18" s="13">
        <f t="shared" si="0"/>
        <v>2137500</v>
      </c>
      <c r="M18" s="27">
        <f t="shared" si="1"/>
        <v>72.5</v>
      </c>
      <c r="N18" s="7">
        <f t="shared" si="2"/>
        <v>6887500</v>
      </c>
    </row>
    <row r="19" spans="1:14" ht="21" customHeight="1" x14ac:dyDescent="0.25">
      <c r="A19" s="4">
        <v>15</v>
      </c>
      <c r="B19" s="4">
        <v>11184135</v>
      </c>
      <c r="C19" s="12" t="s">
        <v>10</v>
      </c>
      <c r="D19" s="5" t="s">
        <v>34</v>
      </c>
      <c r="E19" s="12" t="s">
        <v>7</v>
      </c>
      <c r="F19" s="5" t="s">
        <v>56</v>
      </c>
      <c r="G19" s="6">
        <v>40000000</v>
      </c>
      <c r="H19" s="6">
        <f>5*1650000</f>
        <v>8250000</v>
      </c>
      <c r="I19" s="6">
        <v>50</v>
      </c>
      <c r="J19" s="22">
        <f>1650000*5*50%</f>
        <v>4125000</v>
      </c>
      <c r="K19" s="4">
        <v>22.5</v>
      </c>
      <c r="L19" s="13">
        <f t="shared" si="0"/>
        <v>1856250</v>
      </c>
      <c r="M19" s="27">
        <f t="shared" si="1"/>
        <v>72.5</v>
      </c>
      <c r="N19" s="7">
        <f t="shared" si="2"/>
        <v>5981250</v>
      </c>
    </row>
    <row r="20" spans="1:14" ht="21" customHeight="1" x14ac:dyDescent="0.25">
      <c r="A20" s="4">
        <v>16</v>
      </c>
      <c r="B20" s="4">
        <v>11180983</v>
      </c>
      <c r="C20" s="12" t="s">
        <v>35</v>
      </c>
      <c r="D20" s="5" t="s">
        <v>36</v>
      </c>
      <c r="E20" s="12" t="s">
        <v>73</v>
      </c>
      <c r="F20" s="5" t="s">
        <v>56</v>
      </c>
      <c r="G20" s="6">
        <f>VLOOKUP(B20,'[1]Gửi Trang'!B$2:H$431,7,0)</f>
        <v>20000000</v>
      </c>
      <c r="H20" s="6">
        <f>5*1900000</f>
        <v>9500000</v>
      </c>
      <c r="I20" s="6">
        <v>50</v>
      </c>
      <c r="J20" s="22">
        <f>1900000*5*50%</f>
        <v>4750000</v>
      </c>
      <c r="K20" s="4">
        <v>22.5</v>
      </c>
      <c r="L20" s="13">
        <f t="shared" si="0"/>
        <v>2137500</v>
      </c>
      <c r="M20" s="27">
        <f t="shared" si="1"/>
        <v>72.5</v>
      </c>
      <c r="N20" s="7">
        <f t="shared" si="2"/>
        <v>6887500</v>
      </c>
    </row>
    <row r="21" spans="1:14" ht="21" customHeight="1" x14ac:dyDescent="0.25">
      <c r="A21" s="4">
        <v>17</v>
      </c>
      <c r="B21" s="4">
        <v>11180969</v>
      </c>
      <c r="C21" s="12" t="s">
        <v>37</v>
      </c>
      <c r="D21" s="5" t="s">
        <v>38</v>
      </c>
      <c r="E21" s="12" t="s">
        <v>73</v>
      </c>
      <c r="F21" s="5" t="s">
        <v>56</v>
      </c>
      <c r="G21" s="6">
        <f>VLOOKUP(B21,'[1]Gửi Trang'!B$2:H$431,7,0)</f>
        <v>20000000</v>
      </c>
      <c r="H21" s="6">
        <f>5*1900000</f>
        <v>9500000</v>
      </c>
      <c r="I21" s="6">
        <v>50</v>
      </c>
      <c r="J21" s="22">
        <f>1900000*5*50%</f>
        <v>4750000</v>
      </c>
      <c r="K21" s="4">
        <v>22.5</v>
      </c>
      <c r="L21" s="13">
        <f t="shared" si="0"/>
        <v>2137500</v>
      </c>
      <c r="M21" s="27">
        <f t="shared" si="1"/>
        <v>72.5</v>
      </c>
      <c r="N21" s="7">
        <f t="shared" si="2"/>
        <v>6887500</v>
      </c>
    </row>
    <row r="22" spans="1:14" ht="21" customHeight="1" x14ac:dyDescent="0.25">
      <c r="A22" s="4">
        <v>18</v>
      </c>
      <c r="B22" s="4">
        <v>11173458</v>
      </c>
      <c r="C22" s="12" t="s">
        <v>39</v>
      </c>
      <c r="D22" s="5" t="s">
        <v>40</v>
      </c>
      <c r="E22" s="12" t="s">
        <v>73</v>
      </c>
      <c r="F22" s="5" t="s">
        <v>56</v>
      </c>
      <c r="G22" s="6">
        <f>VLOOKUP(B22,'[1]Gửi Trang'!B$2:H$431,7,0)</f>
        <v>20000000</v>
      </c>
      <c r="H22" s="6">
        <f>5*1900000</f>
        <v>9500000</v>
      </c>
      <c r="I22" s="6">
        <v>50</v>
      </c>
      <c r="J22" s="22">
        <f>1900000*5*5%</f>
        <v>475000</v>
      </c>
      <c r="K22" s="4">
        <v>22.5</v>
      </c>
      <c r="L22" s="13">
        <f t="shared" si="0"/>
        <v>2137500</v>
      </c>
      <c r="M22" s="27">
        <f t="shared" si="1"/>
        <v>72.5</v>
      </c>
      <c r="N22" s="7">
        <f t="shared" si="2"/>
        <v>2612500</v>
      </c>
    </row>
    <row r="23" spans="1:14" ht="21" customHeight="1" x14ac:dyDescent="0.25">
      <c r="A23" s="4">
        <v>19</v>
      </c>
      <c r="B23" s="4">
        <v>11184412</v>
      </c>
      <c r="C23" s="12" t="s">
        <v>41</v>
      </c>
      <c r="D23" s="5" t="s">
        <v>42</v>
      </c>
      <c r="E23" s="9" t="s">
        <v>72</v>
      </c>
      <c r="F23" s="5" t="s">
        <v>56</v>
      </c>
      <c r="G23" s="6">
        <f>VLOOKUP(B23,'[1]Gửi Trang'!B$2:H$431,7,0)</f>
        <v>22500000</v>
      </c>
      <c r="H23" s="6">
        <f>5*1900000</f>
        <v>9500000</v>
      </c>
      <c r="I23" s="6">
        <v>50</v>
      </c>
      <c r="J23" s="22">
        <f>1900000*5*50%</f>
        <v>4750000</v>
      </c>
      <c r="K23" s="4">
        <v>22.5</v>
      </c>
      <c r="L23" s="13">
        <f t="shared" si="0"/>
        <v>2137500</v>
      </c>
      <c r="M23" s="27">
        <f t="shared" si="1"/>
        <v>72.5</v>
      </c>
      <c r="N23" s="7">
        <f t="shared" si="2"/>
        <v>6887500</v>
      </c>
    </row>
    <row r="24" spans="1:14" ht="21" customHeight="1" x14ac:dyDescent="0.25">
      <c r="A24" s="4">
        <v>20</v>
      </c>
      <c r="B24" s="4">
        <v>11161625</v>
      </c>
      <c r="C24" s="12" t="s">
        <v>21</v>
      </c>
      <c r="D24" s="5" t="s">
        <v>23</v>
      </c>
      <c r="E24" s="12" t="s">
        <v>73</v>
      </c>
      <c r="F24" s="5" t="s">
        <v>56</v>
      </c>
      <c r="G24" s="6">
        <f>VLOOKUP(B24,'[1]Gửi Trang'!B$2:H$431,7,0)</f>
        <v>20000000</v>
      </c>
      <c r="H24" s="6">
        <f>5*1650000</f>
        <v>8250000</v>
      </c>
      <c r="I24" s="6">
        <v>50</v>
      </c>
      <c r="J24" s="22">
        <f>1650000*5*50%</f>
        <v>4125000</v>
      </c>
      <c r="K24" s="4">
        <v>22.5</v>
      </c>
      <c r="L24" s="13">
        <f t="shared" si="0"/>
        <v>1856250</v>
      </c>
      <c r="M24" s="27">
        <f t="shared" si="1"/>
        <v>72.5</v>
      </c>
      <c r="N24" s="7">
        <f t="shared" si="2"/>
        <v>5981250</v>
      </c>
    </row>
    <row r="25" spans="1:14" ht="21" customHeight="1" x14ac:dyDescent="0.25">
      <c r="A25" s="4">
        <v>21</v>
      </c>
      <c r="B25" s="4">
        <v>11181031</v>
      </c>
      <c r="C25" s="12" t="s">
        <v>43</v>
      </c>
      <c r="D25" s="5" t="s">
        <v>44</v>
      </c>
      <c r="E25" s="12" t="s">
        <v>73</v>
      </c>
      <c r="F25" s="5" t="s">
        <v>56</v>
      </c>
      <c r="G25" s="6">
        <f>VLOOKUP(B25,'[1]Gửi Trang'!B$2:H$431,7,0)</f>
        <v>20500000</v>
      </c>
      <c r="H25" s="6">
        <f>5*1900000</f>
        <v>9500000</v>
      </c>
      <c r="I25" s="6">
        <v>50</v>
      </c>
      <c r="J25" s="22">
        <f>1900000*5*50%</f>
        <v>4750000</v>
      </c>
      <c r="K25" s="4">
        <v>22.5</v>
      </c>
      <c r="L25" s="13">
        <f t="shared" si="0"/>
        <v>2137500</v>
      </c>
      <c r="M25" s="27">
        <f t="shared" si="1"/>
        <v>72.5</v>
      </c>
      <c r="N25" s="7">
        <f t="shared" si="2"/>
        <v>6887500</v>
      </c>
    </row>
    <row r="26" spans="1:14" ht="21" customHeight="1" x14ac:dyDescent="0.25">
      <c r="A26" s="4">
        <v>22</v>
      </c>
      <c r="B26" s="4">
        <v>11190733</v>
      </c>
      <c r="C26" s="12" t="s">
        <v>45</v>
      </c>
      <c r="D26" s="5" t="s">
        <v>46</v>
      </c>
      <c r="E26" s="9" t="s">
        <v>3</v>
      </c>
      <c r="F26" s="5" t="s">
        <v>56</v>
      </c>
      <c r="G26" s="6">
        <f>VLOOKUP(B26,'[1]Gửi Trang'!B$2:H$431,7,0)</f>
        <v>20500000</v>
      </c>
      <c r="H26" s="6">
        <f>5*1650000</f>
        <v>8250000</v>
      </c>
      <c r="I26" s="6">
        <v>50</v>
      </c>
      <c r="J26" s="22">
        <f>1650000*5*50%</f>
        <v>4125000</v>
      </c>
      <c r="K26" s="4">
        <v>22.5</v>
      </c>
      <c r="L26" s="13">
        <f t="shared" si="0"/>
        <v>1856250</v>
      </c>
      <c r="M26" s="27">
        <f t="shared" si="1"/>
        <v>72.5</v>
      </c>
      <c r="N26" s="7">
        <f t="shared" si="2"/>
        <v>5981250</v>
      </c>
    </row>
    <row r="27" spans="1:14" ht="21" customHeight="1" x14ac:dyDescent="0.25">
      <c r="A27" s="4">
        <v>23</v>
      </c>
      <c r="B27" s="4">
        <v>11191445</v>
      </c>
      <c r="C27" s="12" t="s">
        <v>15</v>
      </c>
      <c r="D27" s="5" t="s">
        <v>47</v>
      </c>
      <c r="E27" s="12" t="s">
        <v>55</v>
      </c>
      <c r="F27" s="5" t="s">
        <v>56</v>
      </c>
      <c r="G27" s="6">
        <f>5100000*5</f>
        <v>25500000</v>
      </c>
      <c r="H27" s="6">
        <f>1650000*5</f>
        <v>8250000</v>
      </c>
      <c r="I27" s="6">
        <v>50</v>
      </c>
      <c r="J27" s="22">
        <f>1650000*5*50%</f>
        <v>4125000</v>
      </c>
      <c r="K27" s="4">
        <v>22.5</v>
      </c>
      <c r="L27" s="13">
        <f t="shared" si="0"/>
        <v>1856250</v>
      </c>
      <c r="M27" s="27">
        <f t="shared" si="1"/>
        <v>72.5</v>
      </c>
      <c r="N27" s="7">
        <f t="shared" si="2"/>
        <v>5981250</v>
      </c>
    </row>
    <row r="28" spans="1:14" ht="21" customHeight="1" x14ac:dyDescent="0.25">
      <c r="A28" s="4">
        <v>24</v>
      </c>
      <c r="B28" s="4">
        <v>11191039</v>
      </c>
      <c r="C28" s="12" t="s">
        <v>12</v>
      </c>
      <c r="D28" s="5" t="s">
        <v>48</v>
      </c>
      <c r="E28" s="12" t="s">
        <v>73</v>
      </c>
      <c r="F28" s="5" t="s">
        <v>56</v>
      </c>
      <c r="G28" s="6">
        <f>VLOOKUP(B28,'[1]Gửi Trang'!B$2:H$431,7,0)</f>
        <v>30000000</v>
      </c>
      <c r="H28" s="6">
        <f>5*1650000</f>
        <v>8250000</v>
      </c>
      <c r="I28" s="6">
        <v>50</v>
      </c>
      <c r="J28" s="22">
        <f>1650000*5*50%</f>
        <v>4125000</v>
      </c>
      <c r="K28" s="4">
        <v>22.5</v>
      </c>
      <c r="L28" s="13">
        <f t="shared" si="0"/>
        <v>1856250</v>
      </c>
      <c r="M28" s="27">
        <f t="shared" si="1"/>
        <v>72.5</v>
      </c>
      <c r="N28" s="7">
        <f t="shared" si="2"/>
        <v>5981250</v>
      </c>
    </row>
    <row r="29" spans="1:14" ht="21" customHeight="1" x14ac:dyDescent="0.25">
      <c r="A29" s="4">
        <v>25</v>
      </c>
      <c r="B29" s="4">
        <v>11190364</v>
      </c>
      <c r="C29" s="12" t="s">
        <v>49</v>
      </c>
      <c r="D29" s="5" t="s">
        <v>50</v>
      </c>
      <c r="E29" s="12" t="s">
        <v>73</v>
      </c>
      <c r="F29" s="5" t="s">
        <v>56</v>
      </c>
      <c r="G29" s="6">
        <f>VLOOKUP(B29,'[1]Gửi Trang'!B$2:H$431,7,0)</f>
        <v>20000000</v>
      </c>
      <c r="H29" s="6">
        <f>1900000*5</f>
        <v>9500000</v>
      </c>
      <c r="I29" s="6">
        <v>50</v>
      </c>
      <c r="J29" s="22">
        <f>1900000*5*50%</f>
        <v>4750000</v>
      </c>
      <c r="K29" s="4">
        <v>22.5</v>
      </c>
      <c r="L29" s="13">
        <f t="shared" si="0"/>
        <v>2137500</v>
      </c>
      <c r="M29" s="27">
        <f t="shared" si="1"/>
        <v>72.5</v>
      </c>
      <c r="N29" s="7">
        <f t="shared" si="2"/>
        <v>6887500</v>
      </c>
    </row>
    <row r="30" spans="1:14" ht="21" customHeight="1" x14ac:dyDescent="0.25">
      <c r="A30" s="4">
        <v>26</v>
      </c>
      <c r="B30" s="4">
        <v>11193407</v>
      </c>
      <c r="C30" s="12" t="s">
        <v>51</v>
      </c>
      <c r="D30" s="5" t="s">
        <v>52</v>
      </c>
      <c r="E30" s="12" t="s">
        <v>73</v>
      </c>
      <c r="F30" s="5" t="s">
        <v>56</v>
      </c>
      <c r="G30" s="6">
        <f>VLOOKUP(B30,'[1]Gửi Trang'!B$2:H$431,7,0)</f>
        <v>20000000</v>
      </c>
      <c r="H30" s="6">
        <f>5*1900000</f>
        <v>9500000</v>
      </c>
      <c r="I30" s="6">
        <v>50</v>
      </c>
      <c r="J30" s="22">
        <f>1900000*5*50%</f>
        <v>4750000</v>
      </c>
      <c r="K30" s="4">
        <v>22.5</v>
      </c>
      <c r="L30" s="13">
        <f t="shared" si="0"/>
        <v>2137500</v>
      </c>
      <c r="M30" s="27">
        <f t="shared" si="1"/>
        <v>72.5</v>
      </c>
      <c r="N30" s="7">
        <f t="shared" si="2"/>
        <v>6887500</v>
      </c>
    </row>
    <row r="31" spans="1:14" ht="21" customHeight="1" x14ac:dyDescent="0.25">
      <c r="A31" s="4">
        <v>27</v>
      </c>
      <c r="B31" s="4">
        <v>11196451</v>
      </c>
      <c r="C31" s="12" t="s">
        <v>19</v>
      </c>
      <c r="D31" s="5" t="s">
        <v>20</v>
      </c>
      <c r="E31" s="12" t="s">
        <v>58</v>
      </c>
      <c r="F31" s="5" t="s">
        <v>56</v>
      </c>
      <c r="G31" s="6">
        <f>VLOOKUP(B31,'[1]Gửi Trang'!B$2:H$431,7,0)</f>
        <v>23000000</v>
      </c>
      <c r="H31" s="6">
        <f>1900000*5</f>
        <v>9500000</v>
      </c>
      <c r="I31" s="6">
        <v>50</v>
      </c>
      <c r="J31" s="22">
        <f>1650000*5*50%</f>
        <v>4125000</v>
      </c>
      <c r="K31" s="4">
        <v>22.5</v>
      </c>
      <c r="L31" s="13">
        <f t="shared" si="0"/>
        <v>2137500</v>
      </c>
      <c r="M31" s="27">
        <f t="shared" si="1"/>
        <v>72.5</v>
      </c>
      <c r="N31" s="7">
        <f t="shared" si="2"/>
        <v>6262500</v>
      </c>
    </row>
    <row r="32" spans="1:14" ht="21" customHeight="1" x14ac:dyDescent="0.25">
      <c r="A32" s="4">
        <v>28</v>
      </c>
      <c r="B32" s="4">
        <v>11174832</v>
      </c>
      <c r="C32" s="12" t="s">
        <v>53</v>
      </c>
      <c r="D32" s="5" t="s">
        <v>54</v>
      </c>
      <c r="E32" s="12" t="s">
        <v>55</v>
      </c>
      <c r="F32" s="5" t="s">
        <v>56</v>
      </c>
      <c r="G32" s="6">
        <f>4400000*5</f>
        <v>22000000</v>
      </c>
      <c r="H32" s="6">
        <f>1650000*5</f>
        <v>8250000</v>
      </c>
      <c r="I32" s="6">
        <v>50</v>
      </c>
      <c r="J32" s="22">
        <f>1650000*5*50%</f>
        <v>4125000</v>
      </c>
      <c r="K32" s="4">
        <v>22.5</v>
      </c>
      <c r="L32" s="13">
        <f t="shared" si="0"/>
        <v>1856250</v>
      </c>
      <c r="M32" s="27">
        <f t="shared" si="1"/>
        <v>72.5</v>
      </c>
      <c r="N32" s="7">
        <f t="shared" si="2"/>
        <v>5981250</v>
      </c>
    </row>
    <row r="33" spans="2:10" s="15" customFormat="1" x14ac:dyDescent="0.25">
      <c r="B33" s="19"/>
      <c r="D33" s="16"/>
      <c r="F33" s="16"/>
      <c r="G33" s="16"/>
      <c r="H33" s="16"/>
      <c r="I33" s="16"/>
      <c r="J33" s="19"/>
    </row>
    <row r="34" spans="2:10" s="15" customFormat="1" x14ac:dyDescent="0.25">
      <c r="B34" s="19"/>
      <c r="D34" s="16"/>
      <c r="F34" s="16"/>
      <c r="G34" s="16"/>
      <c r="H34" s="16"/>
      <c r="I34" s="16"/>
      <c r="J34" s="19"/>
    </row>
    <row r="35" spans="2:10" s="15" customFormat="1" x14ac:dyDescent="0.25">
      <c r="B35" s="19"/>
      <c r="D35" s="16"/>
      <c r="F35" s="16"/>
      <c r="G35" s="16"/>
      <c r="H35" s="16"/>
      <c r="I35" s="16"/>
      <c r="J35" s="19"/>
    </row>
    <row r="36" spans="2:10" s="15" customFormat="1" x14ac:dyDescent="0.25">
      <c r="B36" s="19"/>
      <c r="D36" s="16"/>
      <c r="F36" s="16"/>
      <c r="G36" s="16"/>
      <c r="H36" s="16"/>
      <c r="I36" s="16"/>
      <c r="J36" s="19"/>
    </row>
    <row r="37" spans="2:10" s="15" customFormat="1" x14ac:dyDescent="0.25">
      <c r="B37" s="19"/>
      <c r="D37" s="16"/>
      <c r="F37" s="16"/>
      <c r="G37" s="16"/>
      <c r="H37" s="16"/>
      <c r="I37" s="16"/>
      <c r="J37" s="19"/>
    </row>
    <row r="38" spans="2:10" s="15" customFormat="1" x14ac:dyDescent="0.25">
      <c r="B38" s="19"/>
      <c r="D38" s="16"/>
      <c r="F38" s="16"/>
      <c r="G38" s="16"/>
      <c r="H38" s="16"/>
      <c r="I38" s="16"/>
      <c r="J38" s="19"/>
    </row>
    <row r="39" spans="2:10" s="15" customFormat="1" x14ac:dyDescent="0.25">
      <c r="B39" s="19"/>
      <c r="D39" s="16"/>
      <c r="F39" s="16"/>
      <c r="G39" s="16"/>
      <c r="H39" s="16"/>
      <c r="I39" s="16"/>
      <c r="J39" s="19"/>
    </row>
    <row r="40" spans="2:10" s="15" customFormat="1" x14ac:dyDescent="0.25">
      <c r="B40" s="19"/>
      <c r="D40" s="16"/>
      <c r="F40" s="16"/>
      <c r="G40" s="16"/>
      <c r="H40" s="16"/>
      <c r="I40" s="16"/>
      <c r="J40" s="19"/>
    </row>
    <row r="41" spans="2:10" s="15" customFormat="1" x14ac:dyDescent="0.25">
      <c r="B41" s="19"/>
      <c r="D41" s="16"/>
      <c r="F41" s="16"/>
      <c r="G41" s="16"/>
      <c r="H41" s="16"/>
      <c r="I41" s="16"/>
      <c r="J41" s="19"/>
    </row>
    <row r="42" spans="2:10" s="15" customFormat="1" x14ac:dyDescent="0.25">
      <c r="B42" s="19"/>
      <c r="D42" s="16"/>
      <c r="F42" s="16"/>
      <c r="G42" s="16"/>
      <c r="H42" s="16"/>
      <c r="I42" s="16"/>
      <c r="J42" s="19"/>
    </row>
    <row r="43" spans="2:10" s="15" customFormat="1" x14ac:dyDescent="0.25">
      <c r="B43" s="19"/>
      <c r="D43" s="16"/>
      <c r="F43" s="16"/>
      <c r="G43" s="16"/>
      <c r="H43" s="16"/>
      <c r="I43" s="16"/>
      <c r="J43" s="19"/>
    </row>
    <row r="44" spans="2:10" s="15" customFormat="1" x14ac:dyDescent="0.25">
      <c r="B44" s="19"/>
      <c r="D44" s="16"/>
      <c r="F44" s="16"/>
      <c r="G44" s="16"/>
      <c r="H44" s="16"/>
      <c r="I44" s="16"/>
      <c r="J44" s="19"/>
    </row>
    <row r="45" spans="2:10" s="15" customFormat="1" x14ac:dyDescent="0.25">
      <c r="B45" s="19"/>
      <c r="D45" s="16"/>
      <c r="F45" s="16"/>
      <c r="G45" s="16"/>
      <c r="H45" s="16"/>
      <c r="I45" s="16"/>
      <c r="J45" s="19"/>
    </row>
    <row r="46" spans="2:10" s="15" customFormat="1" x14ac:dyDescent="0.25">
      <c r="B46" s="19"/>
      <c r="D46" s="16"/>
      <c r="F46" s="16"/>
      <c r="G46" s="16"/>
      <c r="H46" s="16"/>
      <c r="I46" s="16"/>
      <c r="J46" s="19"/>
    </row>
    <row r="47" spans="2:10" s="15" customFormat="1" x14ac:dyDescent="0.25">
      <c r="B47" s="19"/>
      <c r="D47" s="16"/>
      <c r="F47" s="16"/>
      <c r="G47" s="16"/>
      <c r="H47" s="16"/>
      <c r="I47" s="16"/>
      <c r="J47" s="19"/>
    </row>
    <row r="48" spans="2:10" s="15" customFormat="1" x14ac:dyDescent="0.25">
      <c r="B48" s="19"/>
      <c r="D48" s="16"/>
      <c r="F48" s="16"/>
      <c r="G48" s="16"/>
      <c r="H48" s="16"/>
      <c r="I48" s="16"/>
      <c r="J48" s="19"/>
    </row>
    <row r="49" spans="2:10" s="15" customFormat="1" x14ac:dyDescent="0.25">
      <c r="B49" s="19"/>
      <c r="D49" s="16"/>
      <c r="F49" s="16"/>
      <c r="G49" s="16"/>
      <c r="H49" s="16"/>
      <c r="I49" s="16"/>
      <c r="J49" s="19"/>
    </row>
    <row r="50" spans="2:10" s="15" customFormat="1" x14ac:dyDescent="0.25">
      <c r="B50" s="19"/>
      <c r="D50" s="16"/>
      <c r="F50" s="16"/>
      <c r="G50" s="16"/>
      <c r="H50" s="16"/>
      <c r="I50" s="16"/>
      <c r="J50" s="19"/>
    </row>
    <row r="51" spans="2:10" s="15" customFormat="1" x14ac:dyDescent="0.25">
      <c r="B51" s="19"/>
      <c r="D51" s="16"/>
      <c r="F51" s="16"/>
      <c r="G51" s="16"/>
      <c r="H51" s="16"/>
      <c r="I51" s="16"/>
      <c r="J51" s="19"/>
    </row>
    <row r="52" spans="2:10" s="15" customFormat="1" x14ac:dyDescent="0.25">
      <c r="B52" s="19"/>
      <c r="D52" s="16"/>
      <c r="F52" s="16"/>
      <c r="G52" s="16"/>
      <c r="H52" s="16"/>
      <c r="I52" s="16"/>
      <c r="J52" s="19"/>
    </row>
    <row r="53" spans="2:10" s="15" customFormat="1" x14ac:dyDescent="0.25">
      <c r="B53" s="19"/>
      <c r="D53" s="16"/>
      <c r="F53" s="16"/>
      <c r="G53" s="16"/>
      <c r="H53" s="16"/>
      <c r="I53" s="16"/>
      <c r="J53" s="19"/>
    </row>
    <row r="54" spans="2:10" s="15" customFormat="1" x14ac:dyDescent="0.25">
      <c r="B54" s="19"/>
      <c r="D54" s="16"/>
      <c r="F54" s="16"/>
      <c r="G54" s="16"/>
      <c r="H54" s="16"/>
      <c r="I54" s="16"/>
      <c r="J54" s="19"/>
    </row>
    <row r="55" spans="2:10" s="15" customFormat="1" x14ac:dyDescent="0.25">
      <c r="B55" s="19"/>
      <c r="D55" s="16"/>
      <c r="F55" s="16"/>
      <c r="G55" s="16"/>
      <c r="H55" s="16"/>
      <c r="I55" s="16"/>
      <c r="J55" s="19"/>
    </row>
    <row r="56" spans="2:10" s="15" customFormat="1" x14ac:dyDescent="0.25">
      <c r="B56" s="19"/>
      <c r="D56" s="16"/>
      <c r="F56" s="16"/>
      <c r="G56" s="16"/>
      <c r="H56" s="16"/>
      <c r="I56" s="16"/>
      <c r="J56" s="19"/>
    </row>
    <row r="57" spans="2:10" s="15" customFormat="1" x14ac:dyDescent="0.25">
      <c r="B57" s="19"/>
      <c r="D57" s="16"/>
      <c r="F57" s="16"/>
      <c r="G57" s="16"/>
      <c r="H57" s="16"/>
      <c r="I57" s="16"/>
      <c r="J57" s="19"/>
    </row>
    <row r="58" spans="2:10" s="15" customFormat="1" x14ac:dyDescent="0.25">
      <c r="B58" s="19"/>
      <c r="D58" s="16"/>
      <c r="F58" s="16"/>
      <c r="G58" s="16"/>
      <c r="H58" s="16"/>
      <c r="I58" s="16"/>
      <c r="J58" s="19"/>
    </row>
    <row r="59" spans="2:10" s="15" customFormat="1" x14ac:dyDescent="0.25">
      <c r="B59" s="19"/>
      <c r="D59" s="16"/>
      <c r="F59" s="16"/>
      <c r="G59" s="16"/>
      <c r="H59" s="16"/>
      <c r="I59" s="16"/>
      <c r="J59" s="19"/>
    </row>
    <row r="60" spans="2:10" s="15" customFormat="1" x14ac:dyDescent="0.25">
      <c r="B60" s="19"/>
      <c r="D60" s="16"/>
      <c r="F60" s="16"/>
      <c r="G60" s="16"/>
      <c r="H60" s="16"/>
      <c r="I60" s="16"/>
      <c r="J60" s="19"/>
    </row>
    <row r="61" spans="2:10" s="15" customFormat="1" x14ac:dyDescent="0.25">
      <c r="B61" s="19"/>
      <c r="D61" s="16"/>
      <c r="F61" s="16"/>
      <c r="G61" s="16"/>
      <c r="H61" s="16"/>
      <c r="I61" s="16"/>
      <c r="J61" s="19"/>
    </row>
    <row r="62" spans="2:10" s="15" customFormat="1" x14ac:dyDescent="0.25">
      <c r="B62" s="19"/>
      <c r="D62" s="16"/>
      <c r="F62" s="16"/>
      <c r="G62" s="16"/>
      <c r="H62" s="16"/>
      <c r="I62" s="16"/>
      <c r="J62" s="19"/>
    </row>
    <row r="63" spans="2:10" s="15" customFormat="1" x14ac:dyDescent="0.25">
      <c r="B63" s="19"/>
      <c r="D63" s="16"/>
      <c r="F63" s="16"/>
      <c r="G63" s="16"/>
      <c r="H63" s="16"/>
      <c r="I63" s="16"/>
      <c r="J63" s="19"/>
    </row>
    <row r="64" spans="2:10" s="15" customFormat="1" x14ac:dyDescent="0.25">
      <c r="B64" s="19"/>
      <c r="D64" s="16"/>
      <c r="F64" s="16"/>
      <c r="G64" s="16"/>
      <c r="H64" s="16"/>
      <c r="I64" s="16"/>
      <c r="J64" s="19"/>
    </row>
    <row r="65" spans="2:10" s="15" customFormat="1" x14ac:dyDescent="0.25">
      <c r="B65" s="19"/>
      <c r="D65" s="16"/>
      <c r="F65" s="16"/>
      <c r="G65" s="16"/>
      <c r="H65" s="16"/>
      <c r="I65" s="16"/>
      <c r="J65" s="19"/>
    </row>
    <row r="66" spans="2:10" s="15" customFormat="1" x14ac:dyDescent="0.25">
      <c r="B66" s="19"/>
      <c r="D66" s="16"/>
      <c r="F66" s="16"/>
      <c r="G66" s="16"/>
      <c r="H66" s="16"/>
      <c r="I66" s="16"/>
      <c r="J66" s="19"/>
    </row>
    <row r="67" spans="2:10" s="15" customFormat="1" x14ac:dyDescent="0.25">
      <c r="B67" s="19"/>
      <c r="D67" s="16"/>
      <c r="F67" s="16"/>
      <c r="G67" s="16"/>
      <c r="H67" s="16"/>
      <c r="I67" s="16"/>
      <c r="J67" s="19"/>
    </row>
    <row r="68" spans="2:10" s="15" customFormat="1" x14ac:dyDescent="0.25">
      <c r="B68" s="19"/>
      <c r="D68" s="16"/>
      <c r="F68" s="16"/>
      <c r="G68" s="16"/>
      <c r="H68" s="16"/>
      <c r="I68" s="16"/>
      <c r="J68" s="19"/>
    </row>
    <row r="69" spans="2:10" s="15" customFormat="1" x14ac:dyDescent="0.25">
      <c r="B69" s="19"/>
      <c r="D69" s="16"/>
      <c r="F69" s="16"/>
      <c r="G69" s="16"/>
      <c r="H69" s="16"/>
      <c r="I69" s="16"/>
      <c r="J69" s="19"/>
    </row>
    <row r="70" spans="2:10" s="15" customFormat="1" x14ac:dyDescent="0.25">
      <c r="B70" s="19"/>
      <c r="D70" s="16"/>
      <c r="F70" s="16"/>
      <c r="G70" s="16"/>
      <c r="H70" s="16"/>
      <c r="I70" s="16"/>
      <c r="J70" s="19"/>
    </row>
    <row r="71" spans="2:10" s="15" customFormat="1" x14ac:dyDescent="0.25">
      <c r="B71" s="19"/>
      <c r="D71" s="16"/>
      <c r="F71" s="16"/>
      <c r="G71" s="16"/>
      <c r="H71" s="16"/>
      <c r="I71" s="16"/>
      <c r="J71" s="19"/>
    </row>
    <row r="72" spans="2:10" s="15" customFormat="1" x14ac:dyDescent="0.25">
      <c r="B72" s="19"/>
      <c r="D72" s="16"/>
      <c r="F72" s="16"/>
      <c r="G72" s="16"/>
      <c r="H72" s="16"/>
      <c r="I72" s="16"/>
      <c r="J72" s="19"/>
    </row>
    <row r="73" spans="2:10" s="15" customFormat="1" x14ac:dyDescent="0.25">
      <c r="B73" s="19"/>
      <c r="D73" s="16"/>
      <c r="F73" s="16"/>
      <c r="G73" s="16"/>
      <c r="H73" s="16"/>
      <c r="I73" s="16"/>
      <c r="J73" s="19"/>
    </row>
    <row r="74" spans="2:10" s="15" customFormat="1" x14ac:dyDescent="0.25">
      <c r="B74" s="19"/>
      <c r="D74" s="16"/>
      <c r="F74" s="16"/>
      <c r="G74" s="16"/>
      <c r="H74" s="16"/>
      <c r="I74" s="16"/>
      <c r="J74" s="19"/>
    </row>
    <row r="75" spans="2:10" s="15" customFormat="1" x14ac:dyDescent="0.25">
      <c r="B75" s="19"/>
      <c r="D75" s="16"/>
      <c r="F75" s="16"/>
      <c r="G75" s="16"/>
      <c r="H75" s="16"/>
      <c r="I75" s="16"/>
      <c r="J75" s="19"/>
    </row>
    <row r="76" spans="2:10" s="15" customFormat="1" x14ac:dyDescent="0.25">
      <c r="B76" s="19"/>
      <c r="D76" s="16"/>
      <c r="F76" s="16"/>
      <c r="G76" s="16"/>
      <c r="H76" s="16"/>
      <c r="I76" s="16"/>
      <c r="J76" s="19"/>
    </row>
    <row r="77" spans="2:10" s="15" customFormat="1" x14ac:dyDescent="0.25">
      <c r="B77" s="19"/>
      <c r="D77" s="16"/>
      <c r="F77" s="16"/>
      <c r="G77" s="16"/>
      <c r="H77" s="16"/>
      <c r="I77" s="16"/>
      <c r="J77" s="19"/>
    </row>
    <row r="78" spans="2:10" s="15" customFormat="1" x14ac:dyDescent="0.25">
      <c r="B78" s="19"/>
      <c r="D78" s="16"/>
      <c r="F78" s="16"/>
      <c r="G78" s="16"/>
      <c r="H78" s="16"/>
      <c r="I78" s="16"/>
      <c r="J78" s="19"/>
    </row>
    <row r="79" spans="2:10" s="15" customFormat="1" x14ac:dyDescent="0.25">
      <c r="B79" s="19"/>
      <c r="D79" s="16"/>
      <c r="F79" s="16"/>
      <c r="G79" s="16"/>
      <c r="H79" s="16"/>
      <c r="I79" s="16"/>
      <c r="J79" s="19"/>
    </row>
    <row r="80" spans="2:10" s="15" customFormat="1" x14ac:dyDescent="0.25">
      <c r="B80" s="19"/>
      <c r="D80" s="16"/>
      <c r="F80" s="16"/>
      <c r="G80" s="16"/>
      <c r="H80" s="16"/>
      <c r="I80" s="16"/>
      <c r="J80" s="19"/>
    </row>
    <row r="81" spans="2:10" s="15" customFormat="1" x14ac:dyDescent="0.25">
      <c r="B81" s="19"/>
      <c r="D81" s="16"/>
      <c r="F81" s="16"/>
      <c r="G81" s="16"/>
      <c r="H81" s="16"/>
      <c r="I81" s="16"/>
      <c r="J81" s="19"/>
    </row>
    <row r="82" spans="2:10" s="15" customFormat="1" x14ac:dyDescent="0.25">
      <c r="B82" s="19"/>
      <c r="D82" s="16"/>
      <c r="F82" s="16"/>
      <c r="G82" s="16"/>
      <c r="H82" s="16"/>
      <c r="I82" s="16"/>
      <c r="J82" s="19"/>
    </row>
    <row r="83" spans="2:10" s="15" customFormat="1" x14ac:dyDescent="0.25">
      <c r="B83" s="19"/>
      <c r="D83" s="16"/>
      <c r="F83" s="16"/>
      <c r="G83" s="16"/>
      <c r="H83" s="16"/>
      <c r="I83" s="16"/>
      <c r="J83" s="19"/>
    </row>
    <row r="84" spans="2:10" s="15" customFormat="1" x14ac:dyDescent="0.25">
      <c r="B84" s="19"/>
      <c r="D84" s="16"/>
      <c r="F84" s="16"/>
      <c r="G84" s="16"/>
      <c r="H84" s="16"/>
      <c r="I84" s="16"/>
      <c r="J84" s="19"/>
    </row>
    <row r="85" spans="2:10" s="15" customFormat="1" x14ac:dyDescent="0.25">
      <c r="B85" s="19"/>
      <c r="D85" s="16"/>
      <c r="F85" s="16"/>
      <c r="G85" s="16"/>
      <c r="H85" s="16"/>
      <c r="I85" s="16"/>
      <c r="J85" s="19"/>
    </row>
    <row r="86" spans="2:10" s="15" customFormat="1" x14ac:dyDescent="0.25">
      <c r="B86" s="19"/>
      <c r="D86" s="16"/>
      <c r="F86" s="16"/>
      <c r="G86" s="16"/>
      <c r="H86" s="16"/>
      <c r="I86" s="16"/>
      <c r="J86" s="19"/>
    </row>
    <row r="87" spans="2:10" s="15" customFormat="1" x14ac:dyDescent="0.25">
      <c r="B87" s="19"/>
      <c r="D87" s="16"/>
      <c r="F87" s="16"/>
      <c r="G87" s="16"/>
      <c r="H87" s="16"/>
      <c r="I87" s="16"/>
      <c r="J87" s="19"/>
    </row>
    <row r="88" spans="2:10" s="15" customFormat="1" x14ac:dyDescent="0.25">
      <c r="B88" s="19"/>
      <c r="D88" s="16"/>
      <c r="F88" s="16"/>
      <c r="G88" s="16"/>
      <c r="H88" s="16"/>
      <c r="I88" s="16"/>
      <c r="J88" s="19"/>
    </row>
    <row r="89" spans="2:10" s="15" customFormat="1" x14ac:dyDescent="0.25">
      <c r="B89" s="19"/>
      <c r="D89" s="16"/>
      <c r="F89" s="16"/>
      <c r="G89" s="16"/>
      <c r="H89" s="16"/>
      <c r="I89" s="16"/>
      <c r="J89" s="19"/>
    </row>
    <row r="90" spans="2:10" s="15" customFormat="1" x14ac:dyDescent="0.25">
      <c r="B90" s="19"/>
      <c r="D90" s="16"/>
      <c r="F90" s="16"/>
      <c r="G90" s="16"/>
      <c r="H90" s="16"/>
      <c r="I90" s="16"/>
      <c r="J90" s="19"/>
    </row>
    <row r="91" spans="2:10" s="15" customFormat="1" x14ac:dyDescent="0.25">
      <c r="B91" s="19"/>
      <c r="D91" s="16"/>
      <c r="F91" s="16"/>
      <c r="G91" s="16"/>
      <c r="H91" s="16"/>
      <c r="I91" s="16"/>
      <c r="J91" s="19"/>
    </row>
    <row r="92" spans="2:10" s="15" customFormat="1" x14ac:dyDescent="0.25">
      <c r="B92" s="19"/>
      <c r="D92" s="16"/>
      <c r="F92" s="16"/>
      <c r="G92" s="16"/>
      <c r="H92" s="16"/>
      <c r="I92" s="16"/>
      <c r="J92" s="19"/>
    </row>
    <row r="93" spans="2:10" s="15" customFormat="1" x14ac:dyDescent="0.25">
      <c r="B93" s="19"/>
      <c r="D93" s="16"/>
      <c r="F93" s="16"/>
      <c r="G93" s="16"/>
      <c r="H93" s="16"/>
      <c r="I93" s="16"/>
      <c r="J93" s="19"/>
    </row>
    <row r="94" spans="2:10" s="15" customFormat="1" x14ac:dyDescent="0.25">
      <c r="B94" s="19"/>
      <c r="D94" s="16"/>
      <c r="F94" s="16"/>
      <c r="G94" s="16"/>
      <c r="H94" s="16"/>
      <c r="I94" s="16"/>
      <c r="J94" s="19"/>
    </row>
    <row r="95" spans="2:10" s="15" customFormat="1" x14ac:dyDescent="0.25">
      <c r="B95" s="19"/>
      <c r="D95" s="16"/>
      <c r="F95" s="16"/>
      <c r="G95" s="16"/>
      <c r="H95" s="16"/>
      <c r="I95" s="16"/>
      <c r="J95" s="19"/>
    </row>
    <row r="96" spans="2:10" s="15" customFormat="1" x14ac:dyDescent="0.25">
      <c r="B96" s="19"/>
      <c r="D96" s="16"/>
      <c r="F96" s="16"/>
      <c r="G96" s="16"/>
      <c r="H96" s="16"/>
      <c r="I96" s="16"/>
      <c r="J96" s="19"/>
    </row>
    <row r="97" spans="2:10" s="15" customFormat="1" x14ac:dyDescent="0.25">
      <c r="B97" s="19"/>
      <c r="D97" s="16"/>
      <c r="F97" s="16"/>
      <c r="G97" s="16"/>
      <c r="H97" s="16"/>
      <c r="I97" s="16"/>
      <c r="J97" s="19"/>
    </row>
    <row r="98" spans="2:10" s="15" customFormat="1" x14ac:dyDescent="0.25">
      <c r="B98" s="19"/>
      <c r="D98" s="16"/>
      <c r="F98" s="16"/>
      <c r="G98" s="16"/>
      <c r="H98" s="16"/>
      <c r="I98" s="16"/>
      <c r="J98" s="19"/>
    </row>
    <row r="99" spans="2:10" s="15" customFormat="1" x14ac:dyDescent="0.25">
      <c r="B99" s="19"/>
      <c r="D99" s="16"/>
      <c r="F99" s="16"/>
      <c r="G99" s="16"/>
      <c r="H99" s="16"/>
      <c r="I99" s="16"/>
      <c r="J99" s="19"/>
    </row>
    <row r="100" spans="2:10" s="15" customFormat="1" x14ac:dyDescent="0.25">
      <c r="B100" s="19"/>
      <c r="D100" s="16"/>
      <c r="F100" s="16"/>
      <c r="G100" s="16"/>
      <c r="H100" s="16"/>
      <c r="I100" s="16"/>
      <c r="J100" s="19"/>
    </row>
    <row r="101" spans="2:10" s="15" customFormat="1" x14ac:dyDescent="0.25">
      <c r="B101" s="19"/>
      <c r="D101" s="16"/>
      <c r="F101" s="16"/>
      <c r="G101" s="16"/>
      <c r="H101" s="16"/>
      <c r="I101" s="16"/>
      <c r="J101" s="19"/>
    </row>
    <row r="102" spans="2:10" s="15" customFormat="1" x14ac:dyDescent="0.25">
      <c r="B102" s="19"/>
      <c r="D102" s="16"/>
      <c r="F102" s="16"/>
      <c r="G102" s="16"/>
      <c r="H102" s="16"/>
      <c r="I102" s="16"/>
      <c r="J102" s="19"/>
    </row>
    <row r="103" spans="2:10" s="15" customFormat="1" x14ac:dyDescent="0.25">
      <c r="B103" s="19"/>
      <c r="D103" s="16"/>
      <c r="F103" s="16"/>
      <c r="G103" s="16"/>
      <c r="H103" s="16"/>
      <c r="I103" s="16"/>
      <c r="J103" s="19"/>
    </row>
    <row r="104" spans="2:10" s="15" customFormat="1" x14ac:dyDescent="0.25">
      <c r="B104" s="19"/>
      <c r="D104" s="16"/>
      <c r="F104" s="16"/>
      <c r="G104" s="16"/>
      <c r="H104" s="16"/>
      <c r="I104" s="16"/>
      <c r="J104" s="19"/>
    </row>
    <row r="105" spans="2:10" s="15" customFormat="1" x14ac:dyDescent="0.25">
      <c r="B105" s="19"/>
      <c r="D105" s="16"/>
      <c r="F105" s="16"/>
      <c r="G105" s="16"/>
      <c r="H105" s="16"/>
      <c r="I105" s="16"/>
      <c r="J105" s="19"/>
    </row>
    <row r="106" spans="2:10" s="15" customFormat="1" x14ac:dyDescent="0.25">
      <c r="B106" s="19"/>
      <c r="D106" s="16"/>
      <c r="F106" s="16"/>
      <c r="G106" s="16"/>
      <c r="H106" s="16"/>
      <c r="I106" s="16"/>
      <c r="J106" s="19"/>
    </row>
    <row r="107" spans="2:10" s="15" customFormat="1" x14ac:dyDescent="0.25">
      <c r="B107" s="19"/>
      <c r="D107" s="16"/>
      <c r="F107" s="16"/>
      <c r="G107" s="16"/>
      <c r="H107" s="16"/>
      <c r="I107" s="16"/>
      <c r="J107" s="19"/>
    </row>
    <row r="108" spans="2:10" s="15" customFormat="1" x14ac:dyDescent="0.25">
      <c r="B108" s="19"/>
      <c r="D108" s="16"/>
      <c r="F108" s="16"/>
      <c r="G108" s="16"/>
      <c r="H108" s="16"/>
      <c r="I108" s="16"/>
      <c r="J108" s="19"/>
    </row>
    <row r="109" spans="2:10" s="15" customFormat="1" x14ac:dyDescent="0.25">
      <c r="B109" s="19"/>
      <c r="D109" s="16"/>
      <c r="F109" s="16"/>
      <c r="G109" s="16"/>
      <c r="H109" s="16"/>
      <c r="I109" s="16"/>
      <c r="J109" s="19"/>
    </row>
    <row r="110" spans="2:10" s="15" customFormat="1" x14ac:dyDescent="0.25">
      <c r="B110" s="19"/>
      <c r="D110" s="16"/>
      <c r="F110" s="16"/>
      <c r="G110" s="16"/>
      <c r="H110" s="16"/>
      <c r="I110" s="16"/>
      <c r="J110" s="19"/>
    </row>
    <row r="111" spans="2:10" s="15" customFormat="1" x14ac:dyDescent="0.25">
      <c r="B111" s="19"/>
      <c r="D111" s="16"/>
      <c r="F111" s="16"/>
      <c r="G111" s="16"/>
      <c r="H111" s="16"/>
      <c r="I111" s="16"/>
      <c r="J111" s="19"/>
    </row>
    <row r="112" spans="2:10" s="15" customFormat="1" x14ac:dyDescent="0.25">
      <c r="B112" s="19"/>
      <c r="D112" s="16"/>
      <c r="F112" s="16"/>
      <c r="G112" s="16"/>
      <c r="H112" s="16"/>
      <c r="I112" s="16"/>
      <c r="J112" s="19"/>
    </row>
    <row r="113" spans="2:10" s="15" customFormat="1" x14ac:dyDescent="0.25">
      <c r="B113" s="19"/>
      <c r="D113" s="16"/>
      <c r="F113" s="16"/>
      <c r="G113" s="16"/>
      <c r="H113" s="16"/>
      <c r="I113" s="16"/>
      <c r="J113" s="19"/>
    </row>
    <row r="114" spans="2:10" s="15" customFormat="1" x14ac:dyDescent="0.25">
      <c r="B114" s="19"/>
      <c r="D114" s="16"/>
      <c r="F114" s="16"/>
      <c r="G114" s="16"/>
      <c r="H114" s="16"/>
      <c r="I114" s="16"/>
      <c r="J114" s="19"/>
    </row>
    <row r="115" spans="2:10" s="15" customFormat="1" x14ac:dyDescent="0.25">
      <c r="B115" s="19"/>
      <c r="D115" s="16"/>
      <c r="F115" s="16"/>
      <c r="G115" s="16"/>
      <c r="H115" s="16"/>
      <c r="I115" s="16"/>
      <c r="J115" s="19"/>
    </row>
    <row r="116" spans="2:10" s="15" customFormat="1" x14ac:dyDescent="0.25">
      <c r="B116" s="19"/>
      <c r="D116" s="16"/>
      <c r="F116" s="16"/>
      <c r="G116" s="16"/>
      <c r="H116" s="16"/>
      <c r="I116" s="16"/>
      <c r="J116" s="19"/>
    </row>
    <row r="117" spans="2:10" s="15" customFormat="1" x14ac:dyDescent="0.25">
      <c r="B117" s="19"/>
      <c r="D117" s="16"/>
      <c r="F117" s="16"/>
      <c r="G117" s="16"/>
      <c r="H117" s="16"/>
      <c r="I117" s="16"/>
      <c r="J117" s="19"/>
    </row>
    <row r="118" spans="2:10" s="15" customFormat="1" x14ac:dyDescent="0.25">
      <c r="B118" s="19"/>
      <c r="D118" s="16"/>
      <c r="F118" s="16"/>
      <c r="G118" s="16"/>
      <c r="H118" s="16"/>
      <c r="I118" s="16"/>
      <c r="J118" s="19"/>
    </row>
    <row r="119" spans="2:10" s="15" customFormat="1" x14ac:dyDescent="0.25">
      <c r="B119" s="19"/>
      <c r="D119" s="16"/>
      <c r="F119" s="16"/>
      <c r="G119" s="16"/>
      <c r="H119" s="16"/>
      <c r="I119" s="16"/>
      <c r="J119" s="19"/>
    </row>
    <row r="120" spans="2:10" s="15" customFormat="1" x14ac:dyDescent="0.25">
      <c r="B120" s="19"/>
      <c r="D120" s="16"/>
      <c r="F120" s="16"/>
      <c r="G120" s="16"/>
      <c r="H120" s="16"/>
      <c r="I120" s="16"/>
      <c r="J120" s="19"/>
    </row>
    <row r="121" spans="2:10" s="15" customFormat="1" x14ac:dyDescent="0.25">
      <c r="B121" s="19"/>
      <c r="D121" s="16"/>
      <c r="F121" s="16"/>
      <c r="G121" s="16"/>
      <c r="H121" s="16"/>
      <c r="I121" s="16"/>
      <c r="J121" s="19"/>
    </row>
    <row r="122" spans="2:10" s="15" customFormat="1" x14ac:dyDescent="0.25">
      <c r="B122" s="19"/>
      <c r="D122" s="16"/>
      <c r="F122" s="16"/>
      <c r="G122" s="16"/>
      <c r="H122" s="16"/>
      <c r="I122" s="16"/>
      <c r="J122" s="19"/>
    </row>
    <row r="123" spans="2:10" s="15" customFormat="1" x14ac:dyDescent="0.25">
      <c r="B123" s="19"/>
      <c r="D123" s="16"/>
      <c r="F123" s="16"/>
      <c r="G123" s="16"/>
      <c r="H123" s="16"/>
      <c r="I123" s="16"/>
      <c r="J123" s="19"/>
    </row>
    <row r="124" spans="2:10" s="15" customFormat="1" x14ac:dyDescent="0.25">
      <c r="B124" s="19"/>
      <c r="D124" s="16"/>
      <c r="F124" s="16"/>
      <c r="G124" s="16"/>
      <c r="H124" s="16"/>
      <c r="I124" s="16"/>
      <c r="J124" s="19"/>
    </row>
    <row r="125" spans="2:10" s="15" customFormat="1" x14ac:dyDescent="0.25">
      <c r="B125" s="19"/>
      <c r="D125" s="16"/>
      <c r="F125" s="16"/>
      <c r="G125" s="16"/>
      <c r="H125" s="16"/>
      <c r="I125" s="16"/>
      <c r="J125" s="19"/>
    </row>
    <row r="126" spans="2:10" s="15" customFormat="1" x14ac:dyDescent="0.25">
      <c r="B126" s="19"/>
      <c r="D126" s="16"/>
      <c r="F126" s="16"/>
      <c r="G126" s="16"/>
      <c r="H126" s="16"/>
      <c r="I126" s="16"/>
      <c r="J126" s="19"/>
    </row>
    <row r="127" spans="2:10" s="15" customFormat="1" x14ac:dyDescent="0.25">
      <c r="B127" s="19"/>
      <c r="D127" s="16"/>
      <c r="F127" s="16"/>
      <c r="G127" s="16"/>
      <c r="H127" s="16"/>
      <c r="I127" s="16"/>
      <c r="J127" s="19"/>
    </row>
    <row r="128" spans="2:10" s="15" customFormat="1" x14ac:dyDescent="0.25">
      <c r="B128" s="19"/>
      <c r="D128" s="16"/>
      <c r="F128" s="16"/>
      <c r="G128" s="16"/>
      <c r="H128" s="16"/>
      <c r="I128" s="16"/>
      <c r="J128" s="19"/>
    </row>
    <row r="129" spans="2:10" s="15" customFormat="1" x14ac:dyDescent="0.25">
      <c r="B129" s="19"/>
      <c r="D129" s="16"/>
      <c r="F129" s="16"/>
      <c r="G129" s="16"/>
      <c r="H129" s="16"/>
      <c r="I129" s="16"/>
      <c r="J129" s="19"/>
    </row>
    <row r="130" spans="2:10" s="15" customFormat="1" x14ac:dyDescent="0.25">
      <c r="B130" s="19"/>
      <c r="D130" s="16"/>
      <c r="F130" s="16"/>
      <c r="G130" s="16"/>
      <c r="H130" s="16"/>
      <c r="I130" s="16"/>
      <c r="J130" s="19"/>
    </row>
    <row r="131" spans="2:10" s="15" customFormat="1" x14ac:dyDescent="0.25">
      <c r="B131" s="19"/>
      <c r="D131" s="16"/>
      <c r="F131" s="16"/>
      <c r="G131" s="16"/>
      <c r="H131" s="16"/>
      <c r="I131" s="16"/>
      <c r="J131" s="19"/>
    </row>
    <row r="132" spans="2:10" s="15" customFormat="1" x14ac:dyDescent="0.25">
      <c r="B132" s="19"/>
      <c r="D132" s="16"/>
      <c r="F132" s="16"/>
      <c r="G132" s="16"/>
      <c r="H132" s="16"/>
      <c r="I132" s="16"/>
      <c r="J132" s="19"/>
    </row>
    <row r="133" spans="2:10" s="15" customFormat="1" x14ac:dyDescent="0.25">
      <c r="B133" s="19"/>
      <c r="D133" s="16"/>
      <c r="F133" s="16"/>
      <c r="G133" s="16"/>
      <c r="H133" s="16"/>
      <c r="I133" s="16"/>
      <c r="J133" s="19"/>
    </row>
    <row r="134" spans="2:10" s="15" customFormat="1" x14ac:dyDescent="0.25">
      <c r="B134" s="19"/>
      <c r="D134" s="16"/>
      <c r="F134" s="16"/>
      <c r="G134" s="16"/>
      <c r="H134" s="16"/>
      <c r="I134" s="16"/>
      <c r="J134" s="19"/>
    </row>
    <row r="135" spans="2:10" s="15" customFormat="1" x14ac:dyDescent="0.25">
      <c r="B135" s="19"/>
      <c r="D135" s="16"/>
      <c r="F135" s="16"/>
      <c r="G135" s="16"/>
      <c r="H135" s="16"/>
      <c r="I135" s="16"/>
      <c r="J135" s="19"/>
    </row>
    <row r="136" spans="2:10" s="15" customFormat="1" x14ac:dyDescent="0.25">
      <c r="B136" s="19"/>
      <c r="D136" s="16"/>
      <c r="F136" s="16"/>
      <c r="G136" s="16"/>
      <c r="H136" s="16"/>
      <c r="I136" s="16"/>
      <c r="J136" s="19"/>
    </row>
    <row r="137" spans="2:10" s="15" customFormat="1" x14ac:dyDescent="0.25">
      <c r="B137" s="19"/>
      <c r="D137" s="16"/>
      <c r="F137" s="16"/>
      <c r="G137" s="16"/>
      <c r="H137" s="16"/>
      <c r="I137" s="16"/>
      <c r="J137" s="19"/>
    </row>
    <row r="138" spans="2:10" s="15" customFormat="1" x14ac:dyDescent="0.25">
      <c r="B138" s="19"/>
      <c r="D138" s="16"/>
      <c r="F138" s="16"/>
      <c r="G138" s="16"/>
      <c r="H138" s="16"/>
      <c r="I138" s="16"/>
      <c r="J138" s="19"/>
    </row>
    <row r="139" spans="2:10" s="15" customFormat="1" x14ac:dyDescent="0.25">
      <c r="B139" s="19"/>
      <c r="D139" s="16"/>
      <c r="F139" s="16"/>
      <c r="G139" s="16"/>
      <c r="H139" s="16"/>
      <c r="I139" s="16"/>
      <c r="J139" s="19"/>
    </row>
    <row r="140" spans="2:10" s="15" customFormat="1" x14ac:dyDescent="0.25">
      <c r="B140" s="19"/>
      <c r="D140" s="16"/>
      <c r="F140" s="16"/>
      <c r="G140" s="16"/>
      <c r="H140" s="16"/>
      <c r="I140" s="16"/>
      <c r="J140" s="19"/>
    </row>
    <row r="141" spans="2:10" s="15" customFormat="1" x14ac:dyDescent="0.25">
      <c r="B141" s="19"/>
      <c r="D141" s="16"/>
      <c r="F141" s="16"/>
      <c r="G141" s="16"/>
      <c r="H141" s="16"/>
      <c r="I141" s="16"/>
      <c r="J141" s="19"/>
    </row>
    <row r="142" spans="2:10" s="15" customFormat="1" x14ac:dyDescent="0.25">
      <c r="B142" s="19"/>
      <c r="D142" s="16"/>
      <c r="F142" s="16"/>
      <c r="G142" s="16"/>
      <c r="H142" s="16"/>
      <c r="I142" s="16"/>
      <c r="J142" s="19"/>
    </row>
    <row r="143" spans="2:10" s="15" customFormat="1" x14ac:dyDescent="0.25">
      <c r="B143" s="19"/>
      <c r="D143" s="16"/>
      <c r="F143" s="16"/>
      <c r="G143" s="16"/>
      <c r="H143" s="16"/>
      <c r="I143" s="16"/>
      <c r="J143" s="19"/>
    </row>
    <row r="144" spans="2:10" s="15" customFormat="1" x14ac:dyDescent="0.25">
      <c r="B144" s="19"/>
      <c r="D144" s="16"/>
      <c r="F144" s="16"/>
      <c r="G144" s="16"/>
      <c r="H144" s="16"/>
      <c r="I144" s="16"/>
      <c r="J144" s="19"/>
    </row>
    <row r="145" spans="2:10" s="15" customFormat="1" x14ac:dyDescent="0.25">
      <c r="B145" s="19"/>
      <c r="D145" s="16"/>
      <c r="F145" s="16"/>
      <c r="G145" s="16"/>
      <c r="H145" s="16"/>
      <c r="I145" s="16"/>
      <c r="J145" s="19"/>
    </row>
    <row r="146" spans="2:10" s="15" customFormat="1" x14ac:dyDescent="0.25">
      <c r="B146" s="19"/>
      <c r="D146" s="16"/>
      <c r="F146" s="16"/>
      <c r="G146" s="16"/>
      <c r="H146" s="16"/>
      <c r="I146" s="16"/>
      <c r="J146" s="19"/>
    </row>
    <row r="147" spans="2:10" s="15" customFormat="1" x14ac:dyDescent="0.25">
      <c r="B147" s="19"/>
      <c r="D147" s="16"/>
      <c r="F147" s="16"/>
      <c r="G147" s="16"/>
      <c r="H147" s="16"/>
      <c r="I147" s="16"/>
      <c r="J147" s="19"/>
    </row>
    <row r="148" spans="2:10" s="15" customFormat="1" x14ac:dyDescent="0.25">
      <c r="B148" s="19"/>
      <c r="D148" s="16"/>
      <c r="F148" s="16"/>
      <c r="G148" s="16"/>
      <c r="H148" s="16"/>
      <c r="I148" s="16"/>
      <c r="J148" s="19"/>
    </row>
    <row r="149" spans="2:10" s="15" customFormat="1" x14ac:dyDescent="0.25">
      <c r="B149" s="19"/>
      <c r="D149" s="16"/>
      <c r="F149" s="16"/>
      <c r="G149" s="16"/>
      <c r="H149" s="16"/>
      <c r="I149" s="16"/>
      <c r="J149" s="19"/>
    </row>
    <row r="150" spans="2:10" s="15" customFormat="1" x14ac:dyDescent="0.25">
      <c r="B150" s="19"/>
      <c r="D150" s="16"/>
      <c r="F150" s="16"/>
      <c r="G150" s="16"/>
      <c r="H150" s="16"/>
      <c r="I150" s="16"/>
      <c r="J150" s="19"/>
    </row>
    <row r="151" spans="2:10" s="15" customFormat="1" x14ac:dyDescent="0.25">
      <c r="B151" s="19"/>
      <c r="D151" s="16"/>
      <c r="F151" s="16"/>
      <c r="G151" s="16"/>
      <c r="H151" s="16"/>
      <c r="I151" s="16"/>
      <c r="J151" s="19"/>
    </row>
    <row r="152" spans="2:10" s="15" customFormat="1" x14ac:dyDescent="0.25">
      <c r="B152" s="19"/>
      <c r="D152" s="16"/>
      <c r="F152" s="16"/>
      <c r="G152" s="16"/>
      <c r="H152" s="16"/>
      <c r="I152" s="16"/>
      <c r="J152" s="19"/>
    </row>
    <row r="153" spans="2:10" s="15" customFormat="1" x14ac:dyDescent="0.25">
      <c r="B153" s="19"/>
      <c r="D153" s="16"/>
      <c r="F153" s="16"/>
      <c r="G153" s="16"/>
      <c r="H153" s="16"/>
      <c r="I153" s="16"/>
      <c r="J153" s="19"/>
    </row>
    <row r="154" spans="2:10" s="15" customFormat="1" x14ac:dyDescent="0.25">
      <c r="B154" s="19"/>
      <c r="D154" s="16"/>
      <c r="F154" s="16"/>
      <c r="G154" s="16"/>
      <c r="H154" s="16"/>
      <c r="I154" s="16"/>
      <c r="J154" s="19"/>
    </row>
    <row r="155" spans="2:10" s="15" customFormat="1" x14ac:dyDescent="0.25">
      <c r="B155" s="19"/>
      <c r="D155" s="16"/>
      <c r="F155" s="16"/>
      <c r="G155" s="16"/>
      <c r="H155" s="16"/>
      <c r="I155" s="16"/>
      <c r="J155" s="19"/>
    </row>
    <row r="156" spans="2:10" s="15" customFormat="1" x14ac:dyDescent="0.25">
      <c r="B156" s="19"/>
      <c r="D156" s="16"/>
      <c r="F156" s="16"/>
      <c r="G156" s="16"/>
      <c r="H156" s="16"/>
      <c r="I156" s="16"/>
      <c r="J156" s="19"/>
    </row>
    <row r="157" spans="2:10" s="15" customFormat="1" x14ac:dyDescent="0.25">
      <c r="B157" s="19"/>
      <c r="D157" s="16"/>
      <c r="F157" s="16"/>
      <c r="G157" s="16"/>
      <c r="H157" s="16"/>
      <c r="I157" s="16"/>
      <c r="J157" s="19"/>
    </row>
    <row r="158" spans="2:10" s="15" customFormat="1" x14ac:dyDescent="0.25">
      <c r="B158" s="19"/>
      <c r="D158" s="16"/>
      <c r="F158" s="16"/>
      <c r="G158" s="16"/>
      <c r="H158" s="16"/>
      <c r="I158" s="16"/>
      <c r="J158" s="19"/>
    </row>
    <row r="159" spans="2:10" s="15" customFormat="1" x14ac:dyDescent="0.25">
      <c r="B159" s="19"/>
      <c r="D159" s="16"/>
      <c r="F159" s="16"/>
      <c r="G159" s="16"/>
      <c r="H159" s="16"/>
      <c r="I159" s="16"/>
      <c r="J159" s="19"/>
    </row>
    <row r="160" spans="2:10" s="15" customFormat="1" x14ac:dyDescent="0.25">
      <c r="B160" s="19"/>
      <c r="D160" s="16"/>
      <c r="F160" s="16"/>
      <c r="G160" s="16"/>
      <c r="H160" s="16"/>
      <c r="I160" s="16"/>
      <c r="J160" s="19"/>
    </row>
    <row r="161" spans="2:10" s="15" customFormat="1" x14ac:dyDescent="0.25">
      <c r="B161" s="19"/>
      <c r="D161" s="16"/>
      <c r="F161" s="16"/>
      <c r="G161" s="16"/>
      <c r="H161" s="16"/>
      <c r="I161" s="16"/>
      <c r="J161" s="19"/>
    </row>
    <row r="162" spans="2:10" s="15" customFormat="1" x14ac:dyDescent="0.25">
      <c r="B162" s="19"/>
      <c r="D162" s="16"/>
      <c r="F162" s="16"/>
      <c r="G162" s="16"/>
      <c r="H162" s="16"/>
      <c r="I162" s="16"/>
      <c r="J162" s="19"/>
    </row>
    <row r="163" spans="2:10" s="15" customFormat="1" x14ac:dyDescent="0.25">
      <c r="B163" s="19"/>
      <c r="D163" s="16"/>
      <c r="F163" s="16"/>
      <c r="G163" s="16"/>
      <c r="H163" s="16"/>
      <c r="I163" s="16"/>
      <c r="J163" s="19"/>
    </row>
    <row r="164" spans="2:10" s="15" customFormat="1" x14ac:dyDescent="0.25">
      <c r="B164" s="19"/>
      <c r="D164" s="16"/>
      <c r="F164" s="16"/>
      <c r="G164" s="16"/>
      <c r="H164" s="16"/>
      <c r="I164" s="16"/>
      <c r="J164" s="19"/>
    </row>
    <row r="165" spans="2:10" s="15" customFormat="1" x14ac:dyDescent="0.25">
      <c r="B165" s="19"/>
      <c r="D165" s="16"/>
      <c r="F165" s="16"/>
      <c r="G165" s="16"/>
      <c r="H165" s="16"/>
      <c r="I165" s="16"/>
      <c r="J165" s="19"/>
    </row>
    <row r="166" spans="2:10" s="15" customFormat="1" x14ac:dyDescent="0.25">
      <c r="B166" s="19"/>
      <c r="D166" s="16"/>
      <c r="F166" s="16"/>
      <c r="G166" s="16"/>
      <c r="H166" s="16"/>
      <c r="I166" s="16"/>
      <c r="J166" s="19"/>
    </row>
    <row r="167" spans="2:10" s="15" customFormat="1" x14ac:dyDescent="0.25">
      <c r="B167" s="19"/>
      <c r="D167" s="16"/>
      <c r="F167" s="16"/>
      <c r="G167" s="16"/>
      <c r="H167" s="16"/>
      <c r="I167" s="16"/>
      <c r="J167" s="19"/>
    </row>
    <row r="168" spans="2:10" s="15" customFormat="1" x14ac:dyDescent="0.25">
      <c r="B168" s="19"/>
      <c r="D168" s="16"/>
      <c r="F168" s="16"/>
      <c r="G168" s="16"/>
      <c r="H168" s="16"/>
      <c r="I168" s="16"/>
      <c r="J168" s="19"/>
    </row>
    <row r="169" spans="2:10" s="15" customFormat="1" x14ac:dyDescent="0.25">
      <c r="B169" s="19"/>
      <c r="D169" s="16"/>
      <c r="F169" s="16"/>
      <c r="G169" s="16"/>
      <c r="H169" s="16"/>
      <c r="I169" s="16"/>
      <c r="J169" s="19"/>
    </row>
    <row r="170" spans="2:10" s="15" customFormat="1" x14ac:dyDescent="0.25">
      <c r="B170" s="19"/>
      <c r="D170" s="16"/>
      <c r="F170" s="16"/>
      <c r="G170" s="16"/>
      <c r="H170" s="16"/>
      <c r="I170" s="16"/>
      <c r="J170" s="19"/>
    </row>
    <row r="171" spans="2:10" s="15" customFormat="1" x14ac:dyDescent="0.25">
      <c r="B171" s="19"/>
      <c r="D171" s="16"/>
      <c r="F171" s="16"/>
      <c r="G171" s="16"/>
      <c r="H171" s="16"/>
      <c r="I171" s="16"/>
      <c r="J171" s="19"/>
    </row>
    <row r="172" spans="2:10" s="15" customFormat="1" x14ac:dyDescent="0.25">
      <c r="B172" s="19"/>
      <c r="D172" s="16"/>
      <c r="F172" s="16"/>
      <c r="G172" s="16"/>
      <c r="H172" s="16"/>
      <c r="I172" s="16"/>
      <c r="J172" s="19"/>
    </row>
    <row r="173" spans="2:10" s="15" customFormat="1" x14ac:dyDescent="0.25">
      <c r="B173" s="19"/>
      <c r="D173" s="16"/>
      <c r="F173" s="16"/>
      <c r="G173" s="16"/>
      <c r="H173" s="16"/>
      <c r="I173" s="16"/>
      <c r="J173" s="19"/>
    </row>
    <row r="174" spans="2:10" s="15" customFormat="1" x14ac:dyDescent="0.25">
      <c r="B174" s="19"/>
      <c r="D174" s="16"/>
      <c r="F174" s="16"/>
      <c r="G174" s="16"/>
      <c r="H174" s="16"/>
      <c r="I174" s="16"/>
      <c r="J174" s="19"/>
    </row>
    <row r="175" spans="2:10" s="15" customFormat="1" x14ac:dyDescent="0.25">
      <c r="B175" s="19"/>
      <c r="D175" s="16"/>
      <c r="F175" s="16"/>
      <c r="G175" s="16"/>
      <c r="H175" s="16"/>
      <c r="I175" s="16"/>
      <c r="J175" s="19"/>
    </row>
    <row r="176" spans="2:10" s="15" customFormat="1" x14ac:dyDescent="0.25">
      <c r="B176" s="19"/>
      <c r="D176" s="16"/>
      <c r="F176" s="16"/>
      <c r="G176" s="16"/>
      <c r="H176" s="16"/>
      <c r="I176" s="16"/>
      <c r="J176" s="19"/>
    </row>
    <row r="177" spans="2:10" s="15" customFormat="1" x14ac:dyDescent="0.25">
      <c r="B177" s="19"/>
      <c r="D177" s="16"/>
      <c r="F177" s="16"/>
      <c r="G177" s="16"/>
      <c r="H177" s="16"/>
      <c r="I177" s="16"/>
      <c r="J177" s="19"/>
    </row>
    <row r="178" spans="2:10" s="15" customFormat="1" x14ac:dyDescent="0.25">
      <c r="B178" s="19"/>
      <c r="D178" s="16"/>
      <c r="F178" s="16"/>
      <c r="G178" s="16"/>
      <c r="H178" s="16"/>
      <c r="I178" s="16"/>
      <c r="J178" s="19"/>
    </row>
    <row r="179" spans="2:10" s="15" customFormat="1" x14ac:dyDescent="0.25">
      <c r="B179" s="19"/>
      <c r="D179" s="16"/>
      <c r="F179" s="16"/>
      <c r="G179" s="16"/>
      <c r="H179" s="16"/>
      <c r="I179" s="16"/>
      <c r="J179" s="19"/>
    </row>
    <row r="180" spans="2:10" s="15" customFormat="1" x14ac:dyDescent="0.25">
      <c r="B180" s="19"/>
      <c r="D180" s="16"/>
      <c r="F180" s="16"/>
      <c r="G180" s="16"/>
      <c r="H180" s="16"/>
      <c r="I180" s="16"/>
      <c r="J180" s="19"/>
    </row>
    <row r="181" spans="2:10" s="15" customFormat="1" x14ac:dyDescent="0.25">
      <c r="B181" s="19"/>
      <c r="D181" s="16"/>
      <c r="F181" s="16"/>
      <c r="G181" s="16"/>
      <c r="H181" s="16"/>
      <c r="I181" s="16"/>
      <c r="J181" s="19"/>
    </row>
    <row r="182" spans="2:10" s="15" customFormat="1" x14ac:dyDescent="0.25">
      <c r="B182" s="19"/>
      <c r="D182" s="16"/>
      <c r="F182" s="16"/>
      <c r="G182" s="16"/>
      <c r="H182" s="16"/>
      <c r="I182" s="16"/>
      <c r="J182" s="19"/>
    </row>
    <row r="183" spans="2:10" s="15" customFormat="1" x14ac:dyDescent="0.25">
      <c r="B183" s="19"/>
      <c r="D183" s="16"/>
      <c r="F183" s="16"/>
      <c r="G183" s="16"/>
      <c r="H183" s="16"/>
      <c r="I183" s="16"/>
      <c r="J183" s="19"/>
    </row>
    <row r="184" spans="2:10" s="15" customFormat="1" x14ac:dyDescent="0.25">
      <c r="B184" s="19"/>
      <c r="D184" s="16"/>
      <c r="F184" s="16"/>
      <c r="G184" s="16"/>
      <c r="H184" s="16"/>
      <c r="I184" s="16"/>
      <c r="J184" s="19"/>
    </row>
    <row r="185" spans="2:10" s="15" customFormat="1" x14ac:dyDescent="0.25">
      <c r="B185" s="19"/>
      <c r="D185" s="16"/>
      <c r="F185" s="16"/>
      <c r="G185" s="16"/>
      <c r="H185" s="16"/>
      <c r="I185" s="16"/>
      <c r="J185" s="19"/>
    </row>
    <row r="186" spans="2:10" s="15" customFormat="1" x14ac:dyDescent="0.25">
      <c r="B186" s="19"/>
      <c r="D186" s="16"/>
      <c r="F186" s="16"/>
      <c r="G186" s="16"/>
      <c r="H186" s="16"/>
      <c r="I186" s="16"/>
      <c r="J186" s="19"/>
    </row>
    <row r="187" spans="2:10" s="15" customFormat="1" x14ac:dyDescent="0.25">
      <c r="B187" s="19"/>
      <c r="D187" s="16"/>
      <c r="F187" s="16"/>
      <c r="G187" s="16"/>
      <c r="H187" s="16"/>
      <c r="I187" s="16"/>
      <c r="J187" s="19"/>
    </row>
    <row r="188" spans="2:10" s="15" customFormat="1" x14ac:dyDescent="0.25">
      <c r="B188" s="19"/>
      <c r="D188" s="16"/>
      <c r="F188" s="16"/>
      <c r="G188" s="16"/>
      <c r="H188" s="16"/>
      <c r="I188" s="16"/>
      <c r="J188" s="19"/>
    </row>
    <row r="189" spans="2:10" s="15" customFormat="1" x14ac:dyDescent="0.25">
      <c r="B189" s="19"/>
      <c r="D189" s="16"/>
      <c r="F189" s="16"/>
      <c r="G189" s="16"/>
      <c r="H189" s="16"/>
      <c r="I189" s="16"/>
      <c r="J189" s="19"/>
    </row>
    <row r="190" spans="2:10" s="15" customFormat="1" x14ac:dyDescent="0.25">
      <c r="B190" s="19"/>
      <c r="D190" s="16"/>
      <c r="F190" s="16"/>
      <c r="G190" s="16"/>
      <c r="H190" s="16"/>
      <c r="I190" s="16"/>
      <c r="J190" s="19"/>
    </row>
    <row r="191" spans="2:10" s="15" customFormat="1" x14ac:dyDescent="0.25">
      <c r="B191" s="19"/>
      <c r="D191" s="16"/>
      <c r="F191" s="16"/>
      <c r="G191" s="16"/>
      <c r="H191" s="16"/>
      <c r="I191" s="16"/>
      <c r="J191" s="19"/>
    </row>
    <row r="192" spans="2:10" s="15" customFormat="1" x14ac:dyDescent="0.25">
      <c r="B192" s="19"/>
      <c r="D192" s="16"/>
      <c r="F192" s="16"/>
      <c r="G192" s="16"/>
      <c r="H192" s="16"/>
      <c r="I192" s="16"/>
      <c r="J192" s="19"/>
    </row>
    <row r="193" spans="2:10" s="15" customFormat="1" x14ac:dyDescent="0.25">
      <c r="B193" s="19"/>
      <c r="D193" s="16"/>
      <c r="F193" s="16"/>
      <c r="G193" s="16"/>
      <c r="H193" s="16"/>
      <c r="I193" s="16"/>
      <c r="J193" s="19"/>
    </row>
    <row r="194" spans="2:10" s="15" customFormat="1" x14ac:dyDescent="0.25">
      <c r="B194" s="19"/>
      <c r="D194" s="16"/>
      <c r="F194" s="16"/>
      <c r="G194" s="16"/>
      <c r="H194" s="16"/>
      <c r="I194" s="16"/>
      <c r="J194" s="19"/>
    </row>
    <row r="195" spans="2:10" s="15" customFormat="1" x14ac:dyDescent="0.25">
      <c r="B195" s="19"/>
      <c r="D195" s="16"/>
      <c r="F195" s="16"/>
      <c r="G195" s="16"/>
      <c r="H195" s="16"/>
      <c r="I195" s="16"/>
      <c r="J195" s="19"/>
    </row>
    <row r="196" spans="2:10" s="15" customFormat="1" x14ac:dyDescent="0.25">
      <c r="B196" s="19"/>
      <c r="D196" s="16"/>
      <c r="F196" s="16"/>
      <c r="G196" s="16"/>
      <c r="H196" s="16"/>
      <c r="I196" s="16"/>
      <c r="J196" s="19"/>
    </row>
    <row r="197" spans="2:10" s="15" customFormat="1" x14ac:dyDescent="0.25">
      <c r="B197" s="19"/>
      <c r="D197" s="16"/>
      <c r="F197" s="16"/>
      <c r="G197" s="16"/>
      <c r="H197" s="16"/>
      <c r="I197" s="16"/>
      <c r="J197" s="19"/>
    </row>
    <row r="198" spans="2:10" s="15" customFormat="1" x14ac:dyDescent="0.25">
      <c r="B198" s="19"/>
      <c r="D198" s="16"/>
      <c r="F198" s="16"/>
      <c r="G198" s="16"/>
      <c r="H198" s="16"/>
      <c r="I198" s="16"/>
      <c r="J198" s="19"/>
    </row>
    <row r="199" spans="2:10" s="15" customFormat="1" x14ac:dyDescent="0.25">
      <c r="B199" s="19"/>
      <c r="D199" s="16"/>
      <c r="F199" s="16"/>
      <c r="G199" s="16"/>
      <c r="H199" s="16"/>
      <c r="I199" s="16"/>
      <c r="J199" s="19"/>
    </row>
    <row r="200" spans="2:10" s="15" customFormat="1" x14ac:dyDescent="0.25">
      <c r="B200" s="19"/>
      <c r="D200" s="16"/>
      <c r="F200" s="16"/>
      <c r="G200" s="16"/>
      <c r="H200" s="16"/>
      <c r="I200" s="16"/>
      <c r="J200" s="19"/>
    </row>
    <row r="201" spans="2:10" s="15" customFormat="1" x14ac:dyDescent="0.25">
      <c r="B201" s="19"/>
      <c r="D201" s="16"/>
      <c r="F201" s="16"/>
      <c r="G201" s="16"/>
      <c r="H201" s="16"/>
      <c r="I201" s="16"/>
      <c r="J201" s="19"/>
    </row>
    <row r="202" spans="2:10" s="15" customFormat="1" x14ac:dyDescent="0.25">
      <c r="B202" s="19"/>
      <c r="D202" s="16"/>
      <c r="F202" s="16"/>
      <c r="G202" s="16"/>
      <c r="H202" s="16"/>
      <c r="I202" s="16"/>
      <c r="J202" s="19"/>
    </row>
    <row r="203" spans="2:10" s="15" customFormat="1" x14ac:dyDescent="0.25">
      <c r="B203" s="19"/>
      <c r="D203" s="16"/>
      <c r="F203" s="16"/>
      <c r="G203" s="16"/>
      <c r="H203" s="16"/>
      <c r="I203" s="16"/>
      <c r="J203" s="19"/>
    </row>
    <row r="204" spans="2:10" s="15" customFormat="1" x14ac:dyDescent="0.25">
      <c r="B204" s="19"/>
      <c r="D204" s="16"/>
      <c r="F204" s="16"/>
      <c r="G204" s="16"/>
      <c r="H204" s="16"/>
      <c r="I204" s="16"/>
      <c r="J204" s="19"/>
    </row>
    <row r="205" spans="2:10" s="15" customFormat="1" x14ac:dyDescent="0.25">
      <c r="B205" s="19"/>
      <c r="D205" s="16"/>
      <c r="F205" s="16"/>
      <c r="G205" s="16"/>
      <c r="H205" s="16"/>
      <c r="I205" s="16"/>
      <c r="J205" s="19"/>
    </row>
    <row r="206" spans="2:10" s="15" customFormat="1" x14ac:dyDescent="0.25">
      <c r="B206" s="19"/>
      <c r="D206" s="16"/>
      <c r="F206" s="16"/>
      <c r="G206" s="16"/>
      <c r="H206" s="16"/>
      <c r="I206" s="16"/>
      <c r="J206" s="19"/>
    </row>
    <row r="207" spans="2:10" s="15" customFormat="1" x14ac:dyDescent="0.25">
      <c r="B207" s="19"/>
      <c r="D207" s="16"/>
      <c r="F207" s="16"/>
      <c r="G207" s="16"/>
      <c r="H207" s="16"/>
      <c r="I207" s="16"/>
      <c r="J207" s="19"/>
    </row>
    <row r="208" spans="2:10" s="15" customFormat="1" x14ac:dyDescent="0.25">
      <c r="B208" s="19"/>
      <c r="D208" s="16"/>
      <c r="F208" s="16"/>
      <c r="G208" s="16"/>
      <c r="H208" s="16"/>
      <c r="I208" s="16"/>
      <c r="J208" s="19"/>
    </row>
    <row r="209" spans="2:10" s="15" customFormat="1" x14ac:dyDescent="0.25">
      <c r="B209" s="19"/>
      <c r="D209" s="16"/>
      <c r="F209" s="16"/>
      <c r="G209" s="16"/>
      <c r="H209" s="16"/>
      <c r="I209" s="16"/>
      <c r="J209" s="19"/>
    </row>
    <row r="210" spans="2:10" s="15" customFormat="1" x14ac:dyDescent="0.25">
      <c r="B210" s="19"/>
      <c r="D210" s="16"/>
      <c r="F210" s="16"/>
      <c r="G210" s="16"/>
      <c r="H210" s="16"/>
      <c r="I210" s="16"/>
      <c r="J210" s="19"/>
    </row>
    <row r="211" spans="2:10" s="15" customFormat="1" x14ac:dyDescent="0.25">
      <c r="B211" s="19"/>
      <c r="D211" s="16"/>
      <c r="F211" s="16"/>
      <c r="G211" s="16"/>
      <c r="H211" s="16"/>
      <c r="I211" s="16"/>
      <c r="J211" s="19"/>
    </row>
    <row r="212" spans="2:10" s="15" customFormat="1" x14ac:dyDescent="0.25">
      <c r="B212" s="19"/>
      <c r="D212" s="16"/>
      <c r="F212" s="16"/>
      <c r="G212" s="16"/>
      <c r="H212" s="16"/>
      <c r="I212" s="16"/>
      <c r="J212" s="19"/>
    </row>
    <row r="213" spans="2:10" s="15" customFormat="1" x14ac:dyDescent="0.25">
      <c r="B213" s="19"/>
      <c r="D213" s="16"/>
      <c r="F213" s="16"/>
      <c r="G213" s="16"/>
      <c r="H213" s="16"/>
      <c r="I213" s="16"/>
      <c r="J213" s="19"/>
    </row>
    <row r="214" spans="2:10" s="15" customFormat="1" x14ac:dyDescent="0.25">
      <c r="B214" s="19"/>
      <c r="D214" s="16"/>
      <c r="F214" s="16"/>
      <c r="G214" s="16"/>
      <c r="H214" s="16"/>
      <c r="I214" s="16"/>
      <c r="J214" s="19"/>
    </row>
    <row r="215" spans="2:10" s="15" customFormat="1" x14ac:dyDescent="0.25">
      <c r="B215" s="19"/>
      <c r="D215" s="16"/>
      <c r="F215" s="16"/>
      <c r="G215" s="16"/>
      <c r="H215" s="16"/>
      <c r="I215" s="16"/>
      <c r="J215" s="19"/>
    </row>
    <row r="216" spans="2:10" s="15" customFormat="1" x14ac:dyDescent="0.25">
      <c r="B216" s="19"/>
      <c r="D216" s="16"/>
      <c r="F216" s="16"/>
      <c r="G216" s="16"/>
      <c r="H216" s="16"/>
      <c r="I216" s="16"/>
      <c r="J216" s="19"/>
    </row>
    <row r="217" spans="2:10" s="15" customFormat="1" x14ac:dyDescent="0.25">
      <c r="B217" s="19"/>
      <c r="D217" s="16"/>
      <c r="F217" s="16"/>
      <c r="G217" s="16"/>
      <c r="H217" s="16"/>
      <c r="I217" s="16"/>
      <c r="J217" s="19"/>
    </row>
    <row r="218" spans="2:10" s="15" customFormat="1" x14ac:dyDescent="0.25">
      <c r="B218" s="19"/>
      <c r="D218" s="16"/>
      <c r="F218" s="16"/>
      <c r="G218" s="16"/>
      <c r="H218" s="16"/>
      <c r="I218" s="16"/>
      <c r="J218" s="19"/>
    </row>
  </sheetData>
  <mergeCells count="12">
    <mergeCell ref="A1:N1"/>
    <mergeCell ref="I2:J2"/>
    <mergeCell ref="M2:N2"/>
    <mergeCell ref="K2:L2"/>
    <mergeCell ref="G2:G3"/>
    <mergeCell ref="H2:H3"/>
    <mergeCell ref="F2:F3"/>
    <mergeCell ref="E2:E3"/>
    <mergeCell ref="D2:D3"/>
    <mergeCell ref="C2:C3"/>
    <mergeCell ref="B2:B3"/>
    <mergeCell ref="A2:A3"/>
  </mergeCells>
  <conditionalFormatting sqref="C7">
    <cfRule type="duplicateValues" dxfId="8" priority="15"/>
  </conditionalFormatting>
  <conditionalFormatting sqref="B7">
    <cfRule type="duplicateValues" dxfId="7" priority="16"/>
  </conditionalFormatting>
  <conditionalFormatting sqref="C8">
    <cfRule type="duplicateValues" dxfId="6" priority="7"/>
  </conditionalFormatting>
  <conditionalFormatting sqref="B8">
    <cfRule type="duplicateValues" dxfId="5" priority="8"/>
  </conditionalFormatting>
  <conditionalFormatting sqref="C9">
    <cfRule type="duplicateValues" dxfId="4" priority="3"/>
  </conditionalFormatting>
  <conditionalFormatting sqref="B9">
    <cfRule type="duplicateValues" dxfId="3" priority="4"/>
  </conditionalFormatting>
  <conditionalFormatting sqref="B10:B13">
    <cfRule type="duplicateValues" dxfId="2" priority="1222"/>
  </conditionalFormatting>
  <conditionalFormatting sqref="C5:C9">
    <cfRule type="duplicateValues" dxfId="1" priority="1230"/>
  </conditionalFormatting>
  <conditionalFormatting sqref="B5:B9">
    <cfRule type="duplicateValues" dxfId="0" priority="1232"/>
  </conditionalFormatting>
  <pageMargins left="0.23622047244094491" right="0.15748031496062992" top="0.19685039370078741" bottom="0.31496062992125984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CQ ĐẶC THÙ</vt:lpstr>
      <vt:lpstr>'CQ ĐẶC THÙ'!Print_Titles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vuthuy</dc:creator>
  <cp:lastModifiedBy>admin</cp:lastModifiedBy>
  <cp:lastPrinted>2020-09-25T08:19:48Z</cp:lastPrinted>
  <dcterms:created xsi:type="dcterms:W3CDTF">2020-06-08T07:33:26Z</dcterms:created>
  <dcterms:modified xsi:type="dcterms:W3CDTF">2020-09-25T10:30:23Z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